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3TUL15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'13TUL15'!$A$1:$AF$58</definedName>
  </definedNames>
  <calcPr fullCalcOnLoad="1"/>
</workbook>
</file>

<file path=xl/sharedStrings.xml><?xml version="1.0" encoding="utf-8"?>
<sst xmlns="http://schemas.openxmlformats.org/spreadsheetml/2006/main" count="64" uniqueCount="64">
  <si>
    <t>2015 YIELDS,  TULELAKE ALFALFA CULTIVAR TRIAL.  TRIAL PLANTED 8/21/13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</si>
  <si>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</si>
  <si>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</si>
  <si>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</si>
  <si>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</si>
  <si>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</si>
  <si>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</si>
  <si>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</si>
  <si>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</si>
  <si>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</si>
  <si>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FD</t>
  </si>
  <si>
    <t>Dry t/a</t>
  </si>
  <si>
    <t>%</t>
  </si>
  <si>
    <t>Released Varieties</t>
  </si>
  <si>
    <t>AmeriStand 455TQ RR</t>
  </si>
  <si>
    <t>DG 4210</t>
  </si>
  <si>
    <t>Mutiny</t>
  </si>
  <si>
    <t>Integra 8400</t>
  </si>
  <si>
    <t>Integra 8420 (EM)</t>
  </si>
  <si>
    <t>Archer III</t>
  </si>
  <si>
    <t>WL 363HQ</t>
  </si>
  <si>
    <t>Masterpiece II</t>
  </si>
  <si>
    <t>6547R</t>
  </si>
  <si>
    <t>WL 354HQ</t>
  </si>
  <si>
    <t>6585Q</t>
  </si>
  <si>
    <t>Camas</t>
  </si>
  <si>
    <t>DKA44-16RR</t>
  </si>
  <si>
    <t>RR Tonnica</t>
  </si>
  <si>
    <t>Integra 8401RR</t>
  </si>
  <si>
    <t>6401N</t>
  </si>
  <si>
    <t>RR NemaStar</t>
  </si>
  <si>
    <t>6422Q</t>
  </si>
  <si>
    <t>6516R</t>
  </si>
  <si>
    <t>Integra 8420 (OGP)</t>
  </si>
  <si>
    <t>AmeriStand 415NT RR</t>
  </si>
  <si>
    <t>WL 372HQ.RR</t>
  </si>
  <si>
    <t xml:space="preserve"> Rhino</t>
  </si>
  <si>
    <t>AmeriStand 445NT</t>
  </si>
  <si>
    <t>Integra 8444RR</t>
  </si>
  <si>
    <t>Nimbus</t>
  </si>
  <si>
    <t xml:space="preserve"> Trophy</t>
  </si>
  <si>
    <t>DKA43-22RR</t>
  </si>
  <si>
    <t>6497R</t>
  </si>
  <si>
    <t>Integra 8420 (OGP+EM)</t>
  </si>
  <si>
    <t>Integra 8420</t>
  </si>
  <si>
    <t>Integra 8420 (QR)</t>
  </si>
  <si>
    <t>Vernal</t>
  </si>
  <si>
    <t>AmeriStand 427</t>
  </si>
  <si>
    <t>Experimental Varieties</t>
  </si>
  <si>
    <t>FG 49W202</t>
  </si>
  <si>
    <t>FG 49W201</t>
  </si>
  <si>
    <t>SW4332</t>
  </si>
  <si>
    <t xml:space="preserve"> SW4351</t>
  </si>
  <si>
    <t xml:space="preserve"> SW4328</t>
  </si>
  <si>
    <t>FG R57OK217</t>
  </si>
  <si>
    <t>FG R49W215</t>
  </si>
  <si>
    <t xml:space="preserve"> SW3304</t>
  </si>
  <si>
    <t>MEAN</t>
  </si>
  <si>
    <t>CV</t>
  </si>
  <si>
    <t>LSD (0.1)</t>
  </si>
  <si>
    <t>NS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</si>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</sst>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2"/>
  <sheetViews>
    <sheetView tabSelected="1" zoomScalePageLayoutView="0" workbookViewId="0" topLeftCell="A1">
      <selection activeCell="AK39" sqref="AK39"/>
    </sheetView>
  </sheetViews>
  <sheetFormatPr defaultColWidth="9.140625" defaultRowHeight="12.75"/>
  <cols>
    <col min="1" max="1" width="19.28125" style="33" customWidth="1"/>
    <col min="2" max="2" width="4.7109375" style="34" customWidth="1"/>
    <col min="3" max="3" width="1.7109375" style="0" customWidth="1"/>
    <col min="4" max="4" width="4.7109375" style="35" customWidth="1"/>
    <col min="5" max="5" width="4.7109375" style="0" customWidth="1"/>
    <col min="6" max="6" width="1.7109375" style="0" customWidth="1"/>
    <col min="7" max="7" width="4.7109375" style="35" customWidth="1"/>
    <col min="8" max="8" width="4.7109375" style="0" customWidth="1"/>
    <col min="9" max="9" width="1.7109375" style="0" customWidth="1"/>
    <col min="10" max="10" width="4.7109375" style="35" customWidth="1"/>
    <col min="11" max="11" width="4.7109375" style="0" customWidth="1"/>
    <col min="12" max="12" width="1.7109375" style="0" customWidth="1"/>
    <col min="13" max="13" width="4.7109375" style="35" customWidth="1"/>
    <col min="14" max="14" width="4.7109375" style="0" customWidth="1"/>
    <col min="15" max="15" width="1.7109375" style="0" customWidth="1"/>
    <col min="16" max="16" width="4.7109375" style="35" customWidth="1"/>
    <col min="17" max="17" width="4.7109375" style="0" customWidth="1"/>
    <col min="18" max="18" width="1.57421875" style="0" customWidth="1"/>
    <col min="19" max="30" width="1.57421875" style="36" customWidth="1"/>
    <col min="31" max="31" width="1.57421875" style="0" customWidth="1"/>
    <col min="32" max="32" width="4.7109375" style="0" customWidth="1"/>
  </cols>
  <sheetData>
    <row r="1" spans="1:32" ht="14.25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" customHeight="1" thickTop="1">
      <c r="A3" s="6"/>
      <c r="B3" s="7"/>
      <c r="C3" s="8"/>
      <c r="D3" s="40" t="s">
        <v>2</v>
      </c>
      <c r="E3" s="40"/>
      <c r="F3" s="8"/>
      <c r="G3" s="40" t="s">
        <v>3</v>
      </c>
      <c r="H3" s="40"/>
      <c r="I3" s="8"/>
      <c r="J3" s="40" t="s">
        <v>4</v>
      </c>
      <c r="K3" s="40"/>
      <c r="L3" s="8"/>
      <c r="M3" s="40" t="s">
        <v>5</v>
      </c>
      <c r="N3" s="40"/>
      <c r="O3" s="8"/>
      <c r="P3" s="40" t="s">
        <v>6</v>
      </c>
      <c r="Q3" s="4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7" t="s">
        <v>7</v>
      </c>
    </row>
    <row r="4" spans="1:32" ht="12" customHeight="1">
      <c r="A4" s="9"/>
      <c r="B4" s="10"/>
      <c r="C4" s="11"/>
      <c r="D4" s="41">
        <v>42163</v>
      </c>
      <c r="E4" s="42"/>
      <c r="F4" s="11"/>
      <c r="G4" s="41">
        <v>42192</v>
      </c>
      <c r="H4" s="42"/>
      <c r="I4" s="11"/>
      <c r="J4" s="41">
        <v>42227</v>
      </c>
      <c r="K4" s="42"/>
      <c r="L4" s="11"/>
      <c r="M4" s="41">
        <v>42282</v>
      </c>
      <c r="N4" s="42"/>
      <c r="O4" s="11"/>
      <c r="P4" s="42" t="s">
        <v>8</v>
      </c>
      <c r="Q4" s="42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0" t="s">
        <v>9</v>
      </c>
    </row>
    <row r="5" spans="1:32" ht="12" customHeight="1">
      <c r="A5" s="12"/>
      <c r="B5" s="13" t="s">
        <v>10</v>
      </c>
      <c r="C5" s="14"/>
      <c r="D5" s="39" t="s">
        <v>11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3" t="s">
        <v>12</v>
      </c>
    </row>
    <row r="6" spans="1:32" ht="12" customHeight="1">
      <c r="A6" s="15" t="s">
        <v>13</v>
      </c>
      <c r="B6" s="10"/>
      <c r="C6" s="11"/>
      <c r="D6" s="16"/>
      <c r="E6" s="11"/>
      <c r="F6" s="11"/>
      <c r="G6" s="16"/>
      <c r="H6" s="11"/>
      <c r="I6" s="11"/>
      <c r="J6" s="17"/>
      <c r="K6" s="11"/>
      <c r="L6" s="11"/>
      <c r="M6" s="16"/>
      <c r="N6" s="11"/>
      <c r="O6" s="11"/>
      <c r="P6" s="1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2" customHeight="1">
      <c r="A7" s="9" t="s">
        <v>14</v>
      </c>
      <c r="B7" s="10">
        <v>4</v>
      </c>
      <c r="C7" s="18"/>
      <c r="D7" s="19">
        <v>2.5874202545060982</v>
      </c>
      <c r="E7" s="20">
        <v>9</v>
      </c>
      <c r="F7" s="19"/>
      <c r="G7" s="19">
        <v>2.5719411846438627</v>
      </c>
      <c r="H7" s="20">
        <v>1</v>
      </c>
      <c r="I7" s="18"/>
      <c r="J7" s="19">
        <v>2.010830300956939</v>
      </c>
      <c r="K7" s="20">
        <v>15</v>
      </c>
      <c r="L7" s="18"/>
      <c r="M7" s="19">
        <v>1.5173795152834675</v>
      </c>
      <c r="N7" s="20">
        <v>28</v>
      </c>
      <c r="O7" s="18"/>
      <c r="P7" s="19">
        <v>8.687571255390367</v>
      </c>
      <c r="Q7" s="20">
        <v>2</v>
      </c>
      <c r="R7" s="18"/>
      <c r="S7" s="18" t="str">
        <f aca="true" t="shared" si="0" ref="S7:S16">CHAR(65)</f>
        <v>A</v>
      </c>
      <c r="T7" s="18" t="str">
        <f aca="true" t="shared" si="1" ref="T7:T19">CHAR(66)</f>
        <v>B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>
        <v>110.60307653342049</v>
      </c>
    </row>
    <row r="8" spans="1:32" ht="12" customHeight="1">
      <c r="A8" s="9" t="s">
        <v>15</v>
      </c>
      <c r="B8" s="10">
        <v>4</v>
      </c>
      <c r="C8" s="18"/>
      <c r="D8" s="19">
        <v>2.7204071114768427</v>
      </c>
      <c r="E8" s="20">
        <v>1</v>
      </c>
      <c r="F8" s="19"/>
      <c r="G8" s="19">
        <v>2.2535507546728226</v>
      </c>
      <c r="H8" s="20">
        <v>12</v>
      </c>
      <c r="I8" s="18"/>
      <c r="J8" s="19">
        <v>2.062884607294081</v>
      </c>
      <c r="K8" s="20">
        <v>4</v>
      </c>
      <c r="L8" s="18"/>
      <c r="M8" s="19">
        <v>1.6105857983530423</v>
      </c>
      <c r="N8" s="20">
        <v>15</v>
      </c>
      <c r="O8" s="18"/>
      <c r="P8" s="19">
        <v>8.647428271796787</v>
      </c>
      <c r="Q8" s="20">
        <v>3</v>
      </c>
      <c r="R8" s="18"/>
      <c r="S8" s="18" t="str">
        <f t="shared" si="0"/>
        <v>A</v>
      </c>
      <c r="T8" s="18" t="str">
        <f t="shared" si="1"/>
        <v>B</v>
      </c>
      <c r="U8" s="18" t="str">
        <f aca="true" t="shared" si="2" ref="U8:U23">CHAR(67)</f>
        <v>C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>
        <v>110.09200878431562</v>
      </c>
    </row>
    <row r="9" spans="1:32" ht="12" customHeight="1">
      <c r="A9" s="9" t="s">
        <v>16</v>
      </c>
      <c r="B9" s="10">
        <v>4</v>
      </c>
      <c r="C9" s="18"/>
      <c r="D9" s="19">
        <v>2.5557106490586707</v>
      </c>
      <c r="E9" s="20">
        <v>12</v>
      </c>
      <c r="F9" s="19"/>
      <c r="G9" s="19">
        <v>2.366097826275447</v>
      </c>
      <c r="H9" s="20">
        <v>4</v>
      </c>
      <c r="I9" s="18"/>
      <c r="J9" s="19">
        <v>2.071601198744304</v>
      </c>
      <c r="K9" s="20">
        <v>3</v>
      </c>
      <c r="L9" s="18"/>
      <c r="M9" s="19">
        <v>1.6037330041888072</v>
      </c>
      <c r="N9" s="20">
        <v>16</v>
      </c>
      <c r="O9" s="18"/>
      <c r="P9" s="19">
        <v>8.597142678267229</v>
      </c>
      <c r="Q9" s="20">
        <v>4</v>
      </c>
      <c r="R9" s="18"/>
      <c r="S9" s="18" t="str">
        <f t="shared" si="0"/>
        <v>A</v>
      </c>
      <c r="T9" s="18" t="str">
        <f t="shared" si="1"/>
        <v>B</v>
      </c>
      <c r="U9" s="18" t="str">
        <f t="shared" si="2"/>
        <v>C</v>
      </c>
      <c r="V9" s="18" t="str">
        <f aca="true" t="shared" si="3" ref="V9:V24">CHAR(68)</f>
        <v>D</v>
      </c>
      <c r="W9" s="18"/>
      <c r="X9" s="18"/>
      <c r="Y9" s="18"/>
      <c r="Z9" s="18"/>
      <c r="AA9" s="18"/>
      <c r="AB9" s="18"/>
      <c r="AC9" s="18"/>
      <c r="AD9" s="18"/>
      <c r="AE9" s="18"/>
      <c r="AF9" s="19">
        <v>109.45181359210613</v>
      </c>
    </row>
    <row r="10" spans="1:32" ht="12" customHeight="1">
      <c r="A10" s="9" t="s">
        <v>17</v>
      </c>
      <c r="B10" s="10">
        <v>4</v>
      </c>
      <c r="C10" s="18"/>
      <c r="D10" s="19">
        <v>2.7162836998411395</v>
      </c>
      <c r="E10" s="20">
        <v>2</v>
      </c>
      <c r="F10" s="19"/>
      <c r="G10" s="19">
        <v>2.086336041048016</v>
      </c>
      <c r="H10" s="20">
        <v>31</v>
      </c>
      <c r="I10" s="18"/>
      <c r="J10" s="19">
        <v>2.0547725946885596</v>
      </c>
      <c r="K10" s="20">
        <v>6</v>
      </c>
      <c r="L10" s="18"/>
      <c r="M10" s="19">
        <v>1.6923468402883364</v>
      </c>
      <c r="N10" s="20">
        <v>3</v>
      </c>
      <c r="O10" s="18"/>
      <c r="P10" s="19">
        <v>8.549739175866051</v>
      </c>
      <c r="Q10" s="20">
        <v>5</v>
      </c>
      <c r="R10" s="18"/>
      <c r="S10" s="18" t="str">
        <f t="shared" si="0"/>
        <v>A</v>
      </c>
      <c r="T10" s="18" t="str">
        <f t="shared" si="1"/>
        <v>B</v>
      </c>
      <c r="U10" s="18" t="str">
        <f t="shared" si="2"/>
        <v>C</v>
      </c>
      <c r="V10" s="18" t="str">
        <f t="shared" si="3"/>
        <v>D</v>
      </c>
      <c r="W10" s="18" t="str">
        <f aca="true" t="shared" si="4" ref="W10:W28">CHAR(69)</f>
        <v>E</v>
      </c>
      <c r="X10" s="18"/>
      <c r="Y10" s="18"/>
      <c r="Z10" s="18"/>
      <c r="AA10" s="18"/>
      <c r="AB10" s="18"/>
      <c r="AC10" s="18"/>
      <c r="AD10" s="18"/>
      <c r="AE10" s="18"/>
      <c r="AF10" s="19">
        <v>108.84831083513289</v>
      </c>
    </row>
    <row r="11" spans="1:32" ht="12" customHeight="1">
      <c r="A11" s="9" t="s">
        <v>18</v>
      </c>
      <c r="B11" s="10">
        <v>4</v>
      </c>
      <c r="C11" s="18"/>
      <c r="D11" s="19">
        <v>2.370583618811186</v>
      </c>
      <c r="E11" s="20">
        <v>33</v>
      </c>
      <c r="F11" s="19"/>
      <c r="G11" s="19">
        <v>2.2495366862279997</v>
      </c>
      <c r="H11" s="20">
        <v>15</v>
      </c>
      <c r="I11" s="18"/>
      <c r="J11" s="19">
        <v>2.107107214535803</v>
      </c>
      <c r="K11" s="20">
        <v>2</v>
      </c>
      <c r="L11" s="18"/>
      <c r="M11" s="19">
        <v>1.8200987017855796</v>
      </c>
      <c r="N11" s="20">
        <v>1</v>
      </c>
      <c r="O11" s="18"/>
      <c r="P11" s="19">
        <v>8.547326221360569</v>
      </c>
      <c r="Q11" s="20">
        <v>6</v>
      </c>
      <c r="R11" s="18"/>
      <c r="S11" s="18" t="str">
        <f t="shared" si="0"/>
        <v>A</v>
      </c>
      <c r="T11" s="18" t="str">
        <f t="shared" si="1"/>
        <v>B</v>
      </c>
      <c r="U11" s="18" t="str">
        <f t="shared" si="2"/>
        <v>C</v>
      </c>
      <c r="V11" s="18" t="str">
        <f t="shared" si="3"/>
        <v>D</v>
      </c>
      <c r="W11" s="18" t="str">
        <f t="shared" si="4"/>
        <v>E</v>
      </c>
      <c r="X11" s="18"/>
      <c r="Y11" s="18"/>
      <c r="Z11" s="18"/>
      <c r="AA11" s="18"/>
      <c r="AB11" s="18"/>
      <c r="AC11" s="18"/>
      <c r="AD11" s="18"/>
      <c r="AE11" s="18"/>
      <c r="AF11" s="19">
        <v>108.81759106501579</v>
      </c>
    </row>
    <row r="12" spans="1:32" ht="12" customHeight="1">
      <c r="A12" s="9" t="s">
        <v>19</v>
      </c>
      <c r="B12" s="10">
        <v>5</v>
      </c>
      <c r="C12" s="18"/>
      <c r="D12" s="19">
        <v>2.5196869976049157</v>
      </c>
      <c r="E12" s="20">
        <v>17</v>
      </c>
      <c r="F12" s="19"/>
      <c r="G12" s="19">
        <v>2.254856837167824</v>
      </c>
      <c r="H12" s="20">
        <v>11</v>
      </c>
      <c r="I12" s="18"/>
      <c r="J12" s="19">
        <v>2.052939265138052</v>
      </c>
      <c r="K12" s="20">
        <v>7</v>
      </c>
      <c r="L12" s="18"/>
      <c r="M12" s="19">
        <v>1.6525359035599438</v>
      </c>
      <c r="N12" s="20">
        <v>7</v>
      </c>
      <c r="O12" s="18"/>
      <c r="P12" s="19">
        <v>8.480019003470735</v>
      </c>
      <c r="Q12" s="20">
        <v>7</v>
      </c>
      <c r="R12" s="18"/>
      <c r="S12" s="18" t="str">
        <f t="shared" si="0"/>
        <v>A</v>
      </c>
      <c r="T12" s="18" t="str">
        <f t="shared" si="1"/>
        <v>B</v>
      </c>
      <c r="U12" s="18" t="str">
        <f t="shared" si="2"/>
        <v>C</v>
      </c>
      <c r="V12" s="18" t="str">
        <f t="shared" si="3"/>
        <v>D</v>
      </c>
      <c r="W12" s="18" t="str">
        <f t="shared" si="4"/>
        <v>E</v>
      </c>
      <c r="X12" s="18" t="str">
        <f aca="true" t="shared" si="5" ref="X12:X33">CHAR(70)</f>
        <v>F</v>
      </c>
      <c r="Y12" s="18"/>
      <c r="Z12" s="18"/>
      <c r="AA12" s="18"/>
      <c r="AB12" s="18"/>
      <c r="AC12" s="18"/>
      <c r="AD12" s="18"/>
      <c r="AE12" s="18"/>
      <c r="AF12" s="19">
        <v>107.9606904247014</v>
      </c>
    </row>
    <row r="13" spans="1:32" ht="12" customHeight="1">
      <c r="A13" s="9" t="s">
        <v>20</v>
      </c>
      <c r="B13" s="10">
        <v>5</v>
      </c>
      <c r="C13" s="18"/>
      <c r="D13" s="19">
        <v>2.644286611214839</v>
      </c>
      <c r="E13" s="20">
        <v>3</v>
      </c>
      <c r="F13" s="19"/>
      <c r="G13" s="19">
        <v>2.222350272888033</v>
      </c>
      <c r="H13" s="20">
        <v>21</v>
      </c>
      <c r="I13" s="18"/>
      <c r="J13" s="19">
        <v>1.9987673242276127</v>
      </c>
      <c r="K13" s="20">
        <v>20</v>
      </c>
      <c r="L13" s="18"/>
      <c r="M13" s="19">
        <v>1.6036752710322375</v>
      </c>
      <c r="N13" s="20">
        <v>17</v>
      </c>
      <c r="O13" s="18"/>
      <c r="P13" s="19">
        <v>8.469079479362723</v>
      </c>
      <c r="Q13" s="20">
        <v>8</v>
      </c>
      <c r="R13" s="18"/>
      <c r="S13" s="18" t="str">
        <f t="shared" si="0"/>
        <v>A</v>
      </c>
      <c r="T13" s="18" t="str">
        <f t="shared" si="1"/>
        <v>B</v>
      </c>
      <c r="U13" s="18" t="str">
        <f t="shared" si="2"/>
        <v>C</v>
      </c>
      <c r="V13" s="18" t="str">
        <f t="shared" si="3"/>
        <v>D</v>
      </c>
      <c r="W13" s="18" t="str">
        <f t="shared" si="4"/>
        <v>E</v>
      </c>
      <c r="X13" s="18" t="str">
        <f t="shared" si="5"/>
        <v>F</v>
      </c>
      <c r="Y13" s="18"/>
      <c r="Z13" s="18"/>
      <c r="AA13" s="18"/>
      <c r="AB13" s="18"/>
      <c r="AC13" s="18"/>
      <c r="AD13" s="18"/>
      <c r="AE13" s="18"/>
      <c r="AF13" s="19">
        <v>107.82141731987282</v>
      </c>
    </row>
    <row r="14" spans="1:32" ht="12" customHeight="1">
      <c r="A14" s="9" t="s">
        <v>21</v>
      </c>
      <c r="B14" s="10">
        <v>4</v>
      </c>
      <c r="C14" s="18"/>
      <c r="D14" s="19">
        <v>2.586540990374045</v>
      </c>
      <c r="E14" s="20">
        <v>10</v>
      </c>
      <c r="F14" s="19"/>
      <c r="G14" s="19">
        <v>2.252956633693305</v>
      </c>
      <c r="H14" s="20">
        <v>13</v>
      </c>
      <c r="I14" s="18"/>
      <c r="J14" s="19">
        <v>1.9669410910799114</v>
      </c>
      <c r="K14" s="20">
        <v>29</v>
      </c>
      <c r="L14" s="18"/>
      <c r="M14" s="19">
        <v>1.6407537824633738</v>
      </c>
      <c r="N14" s="20">
        <v>9</v>
      </c>
      <c r="O14" s="18"/>
      <c r="P14" s="19">
        <v>8.447192497610635</v>
      </c>
      <c r="Q14" s="20">
        <v>10</v>
      </c>
      <c r="R14" s="18"/>
      <c r="S14" s="18" t="str">
        <f t="shared" si="0"/>
        <v>A</v>
      </c>
      <c r="T14" s="18" t="str">
        <f t="shared" si="1"/>
        <v>B</v>
      </c>
      <c r="U14" s="18" t="str">
        <f t="shared" si="2"/>
        <v>C</v>
      </c>
      <c r="V14" s="18" t="str">
        <f t="shared" si="3"/>
        <v>D</v>
      </c>
      <c r="W14" s="18" t="str">
        <f t="shared" si="4"/>
        <v>E</v>
      </c>
      <c r="X14" s="18" t="str">
        <f t="shared" si="5"/>
        <v>F</v>
      </c>
      <c r="Y14" s="18" t="str">
        <f aca="true" t="shared" si="6" ref="Y14:Y35">CHAR(71)</f>
        <v>G</v>
      </c>
      <c r="Z14" s="18"/>
      <c r="AA14" s="18"/>
      <c r="AB14" s="18"/>
      <c r="AC14" s="18"/>
      <c r="AD14" s="18"/>
      <c r="AE14" s="18"/>
      <c r="AF14" s="19">
        <v>107.54277010690063</v>
      </c>
    </row>
    <row r="15" spans="1:32" ht="12" customHeight="1">
      <c r="A15" s="9" t="s">
        <v>22</v>
      </c>
      <c r="B15" s="10">
        <v>4</v>
      </c>
      <c r="C15" s="18"/>
      <c r="D15" s="19">
        <v>2.5144657616554618</v>
      </c>
      <c r="E15" s="20">
        <v>18</v>
      </c>
      <c r="F15" s="19"/>
      <c r="G15" s="19">
        <v>2.294728266904843</v>
      </c>
      <c r="H15" s="20">
        <v>8</v>
      </c>
      <c r="I15" s="18"/>
      <c r="J15" s="19">
        <v>1.9982810345948594</v>
      </c>
      <c r="K15" s="20">
        <v>21</v>
      </c>
      <c r="L15" s="18"/>
      <c r="M15" s="19">
        <v>1.5498820272810037</v>
      </c>
      <c r="N15" s="20">
        <v>26</v>
      </c>
      <c r="O15" s="18"/>
      <c r="P15" s="19">
        <v>8.357357090436167</v>
      </c>
      <c r="Q15" s="20">
        <v>11</v>
      </c>
      <c r="R15" s="18"/>
      <c r="S15" s="18" t="str">
        <f t="shared" si="0"/>
        <v>A</v>
      </c>
      <c r="T15" s="18" t="str">
        <f t="shared" si="1"/>
        <v>B</v>
      </c>
      <c r="U15" s="18" t="str">
        <f t="shared" si="2"/>
        <v>C</v>
      </c>
      <c r="V15" s="18" t="str">
        <f t="shared" si="3"/>
        <v>D</v>
      </c>
      <c r="W15" s="18" t="str">
        <f t="shared" si="4"/>
        <v>E</v>
      </c>
      <c r="X15" s="18" t="str">
        <f t="shared" si="5"/>
        <v>F</v>
      </c>
      <c r="Y15" s="18" t="str">
        <f t="shared" si="6"/>
        <v>G</v>
      </c>
      <c r="Z15" s="18" t="str">
        <f aca="true" t="shared" si="7" ref="Z15:Z36">CHAR(72)</f>
        <v>H</v>
      </c>
      <c r="AA15" s="18"/>
      <c r="AB15" s="18"/>
      <c r="AC15" s="18"/>
      <c r="AD15" s="18"/>
      <c r="AE15" s="18"/>
      <c r="AF15" s="19">
        <v>106.39905892191743</v>
      </c>
    </row>
    <row r="16" spans="1:32" ht="12" customHeight="1">
      <c r="A16" s="9" t="s">
        <v>23</v>
      </c>
      <c r="B16" s="10">
        <v>4</v>
      </c>
      <c r="C16" s="18"/>
      <c r="D16" s="19">
        <v>2.5556825805695977</v>
      </c>
      <c r="E16" s="20">
        <v>13</v>
      </c>
      <c r="F16" s="19"/>
      <c r="G16" s="19">
        <v>2.1461297914840403</v>
      </c>
      <c r="H16" s="20">
        <v>27</v>
      </c>
      <c r="I16" s="18"/>
      <c r="J16" s="19">
        <v>2.0014638520627974</v>
      </c>
      <c r="K16" s="20">
        <v>19</v>
      </c>
      <c r="L16" s="18"/>
      <c r="M16" s="19">
        <v>1.617893579681963</v>
      </c>
      <c r="N16" s="20">
        <v>14</v>
      </c>
      <c r="O16" s="18"/>
      <c r="P16" s="19">
        <v>8.321169803798398</v>
      </c>
      <c r="Q16" s="20">
        <v>13</v>
      </c>
      <c r="R16" s="18"/>
      <c r="S16" s="18" t="str">
        <f t="shared" si="0"/>
        <v>A</v>
      </c>
      <c r="T16" s="18" t="str">
        <f t="shared" si="1"/>
        <v>B</v>
      </c>
      <c r="U16" s="18" t="str">
        <f t="shared" si="2"/>
        <v>C</v>
      </c>
      <c r="V16" s="18" t="str">
        <f t="shared" si="3"/>
        <v>D</v>
      </c>
      <c r="W16" s="18" t="str">
        <f t="shared" si="4"/>
        <v>E</v>
      </c>
      <c r="X16" s="18" t="str">
        <f t="shared" si="5"/>
        <v>F</v>
      </c>
      <c r="Y16" s="18" t="str">
        <f t="shared" si="6"/>
        <v>G</v>
      </c>
      <c r="Z16" s="18" t="str">
        <f t="shared" si="7"/>
        <v>H</v>
      </c>
      <c r="AA16" s="18" t="str">
        <f aca="true" t="shared" si="8" ref="AA16:AA37">CHAR(73)</f>
        <v>I</v>
      </c>
      <c r="AB16" s="18"/>
      <c r="AC16" s="18"/>
      <c r="AD16" s="18"/>
      <c r="AE16" s="18"/>
      <c r="AF16" s="19">
        <v>105.93835188241539</v>
      </c>
    </row>
    <row r="17" spans="1:32" ht="12" customHeight="1">
      <c r="A17" s="9" t="s">
        <v>24</v>
      </c>
      <c r="B17" s="10">
        <v>5</v>
      </c>
      <c r="C17" s="18"/>
      <c r="D17" s="19">
        <v>2.3390231935242247</v>
      </c>
      <c r="E17" s="20">
        <v>36</v>
      </c>
      <c r="F17" s="19"/>
      <c r="G17" s="19">
        <v>2.386679592367094</v>
      </c>
      <c r="H17" s="20">
        <v>3</v>
      </c>
      <c r="I17" s="18"/>
      <c r="J17" s="19">
        <v>2.0328620042722556</v>
      </c>
      <c r="K17" s="20">
        <v>8</v>
      </c>
      <c r="L17" s="18"/>
      <c r="M17" s="19">
        <v>1.5171688738363</v>
      </c>
      <c r="N17" s="20">
        <v>29</v>
      </c>
      <c r="O17" s="18"/>
      <c r="P17" s="19">
        <v>8.275733663999876</v>
      </c>
      <c r="Q17" s="20">
        <v>14</v>
      </c>
      <c r="R17" s="18"/>
      <c r="S17" s="18"/>
      <c r="T17" s="18" t="str">
        <f t="shared" si="1"/>
        <v>B</v>
      </c>
      <c r="U17" s="18" t="str">
        <f t="shared" si="2"/>
        <v>C</v>
      </c>
      <c r="V17" s="18" t="str">
        <f t="shared" si="3"/>
        <v>D</v>
      </c>
      <c r="W17" s="18" t="str">
        <f t="shared" si="4"/>
        <v>E</v>
      </c>
      <c r="X17" s="18" t="str">
        <f t="shared" si="5"/>
        <v>F</v>
      </c>
      <c r="Y17" s="18" t="str">
        <f t="shared" si="6"/>
        <v>G</v>
      </c>
      <c r="Z17" s="18" t="str">
        <f t="shared" si="7"/>
        <v>H</v>
      </c>
      <c r="AA17" s="18" t="str">
        <f t="shared" si="8"/>
        <v>I</v>
      </c>
      <c r="AB17" s="18" t="str">
        <f aca="true" t="shared" si="9" ref="AB17:AB39">CHAR(74)</f>
        <v>J</v>
      </c>
      <c r="AC17" s="18"/>
      <c r="AD17" s="18"/>
      <c r="AE17" s="18"/>
      <c r="AF17" s="19">
        <v>105.35989598262623</v>
      </c>
    </row>
    <row r="18" spans="1:32" ht="12" customHeight="1">
      <c r="A18" s="9" t="s">
        <v>25</v>
      </c>
      <c r="B18" s="10">
        <v>4</v>
      </c>
      <c r="C18" s="18"/>
      <c r="D18" s="19">
        <v>2.2960062846553746</v>
      </c>
      <c r="E18" s="20">
        <v>38</v>
      </c>
      <c r="F18" s="19"/>
      <c r="G18" s="19">
        <v>2.320071076426303</v>
      </c>
      <c r="H18" s="20">
        <v>7</v>
      </c>
      <c r="I18" s="18"/>
      <c r="J18" s="19">
        <v>2.0232600561508027</v>
      </c>
      <c r="K18" s="20">
        <v>11</v>
      </c>
      <c r="L18" s="18"/>
      <c r="M18" s="19">
        <v>1.6195729494182087</v>
      </c>
      <c r="N18" s="20">
        <v>13</v>
      </c>
      <c r="O18" s="18"/>
      <c r="P18" s="19">
        <v>8.258910366650689</v>
      </c>
      <c r="Q18" s="20">
        <v>15</v>
      </c>
      <c r="R18" s="18"/>
      <c r="S18" s="18"/>
      <c r="T18" s="18" t="str">
        <f t="shared" si="1"/>
        <v>B</v>
      </c>
      <c r="U18" s="18" t="str">
        <f t="shared" si="2"/>
        <v>C</v>
      </c>
      <c r="V18" s="18" t="str">
        <f t="shared" si="3"/>
        <v>D</v>
      </c>
      <c r="W18" s="18" t="str">
        <f t="shared" si="4"/>
        <v>E</v>
      </c>
      <c r="X18" s="18" t="str">
        <f t="shared" si="5"/>
        <v>F</v>
      </c>
      <c r="Y18" s="18" t="str">
        <f t="shared" si="6"/>
        <v>G</v>
      </c>
      <c r="Z18" s="18" t="str">
        <f t="shared" si="7"/>
        <v>H</v>
      </c>
      <c r="AA18" s="18" t="str">
        <f t="shared" si="8"/>
        <v>I</v>
      </c>
      <c r="AB18" s="18" t="str">
        <f t="shared" si="9"/>
        <v>J</v>
      </c>
      <c r="AC18" s="18"/>
      <c r="AD18" s="18"/>
      <c r="AE18" s="18"/>
      <c r="AF18" s="19">
        <v>105.14571547238269</v>
      </c>
    </row>
    <row r="19" spans="1:32" ht="12" customHeight="1">
      <c r="A19" s="9" t="s">
        <v>26</v>
      </c>
      <c r="B19" s="10">
        <v>4</v>
      </c>
      <c r="C19" s="18"/>
      <c r="D19" s="19">
        <v>2.636795250865435</v>
      </c>
      <c r="E19" s="20">
        <v>5</v>
      </c>
      <c r="F19" s="19"/>
      <c r="G19" s="19">
        <v>2.2401322117348523</v>
      </c>
      <c r="H19" s="20">
        <v>16</v>
      </c>
      <c r="I19" s="18"/>
      <c r="J19" s="19">
        <v>1.9035520554588254</v>
      </c>
      <c r="K19" s="20">
        <v>37</v>
      </c>
      <c r="L19" s="18"/>
      <c r="M19" s="19">
        <v>1.4757285448630992</v>
      </c>
      <c r="N19" s="20">
        <v>37</v>
      </c>
      <c r="O19" s="18"/>
      <c r="P19" s="19">
        <v>8.256208062922212</v>
      </c>
      <c r="Q19" s="20">
        <v>16</v>
      </c>
      <c r="R19" s="18"/>
      <c r="S19" s="18"/>
      <c r="T19" s="18" t="str">
        <f t="shared" si="1"/>
        <v>B</v>
      </c>
      <c r="U19" s="18" t="str">
        <f t="shared" si="2"/>
        <v>C</v>
      </c>
      <c r="V19" s="18" t="str">
        <f t="shared" si="3"/>
        <v>D</v>
      </c>
      <c r="W19" s="18" t="str">
        <f t="shared" si="4"/>
        <v>E</v>
      </c>
      <c r="X19" s="18" t="str">
        <f t="shared" si="5"/>
        <v>F</v>
      </c>
      <c r="Y19" s="18" t="str">
        <f t="shared" si="6"/>
        <v>G</v>
      </c>
      <c r="Z19" s="18" t="str">
        <f t="shared" si="7"/>
        <v>H</v>
      </c>
      <c r="AA19" s="18" t="str">
        <f t="shared" si="8"/>
        <v>I</v>
      </c>
      <c r="AB19" s="18" t="str">
        <f t="shared" si="9"/>
        <v>J</v>
      </c>
      <c r="AC19" s="18"/>
      <c r="AD19" s="18"/>
      <c r="AE19" s="18"/>
      <c r="AF19" s="19">
        <v>105.11131194378869</v>
      </c>
    </row>
    <row r="20" spans="1:32" ht="12" customHeight="1">
      <c r="A20" s="9" t="s">
        <v>27</v>
      </c>
      <c r="B20" s="10">
        <v>5</v>
      </c>
      <c r="C20" s="18"/>
      <c r="D20" s="19">
        <v>2.477631792259135</v>
      </c>
      <c r="E20" s="20">
        <v>19</v>
      </c>
      <c r="F20" s="19"/>
      <c r="G20" s="19">
        <v>2.3335655247031815</v>
      </c>
      <c r="H20" s="20">
        <v>6</v>
      </c>
      <c r="I20" s="18"/>
      <c r="J20" s="19">
        <v>1.9407704106280206</v>
      </c>
      <c r="K20" s="20">
        <v>33</v>
      </c>
      <c r="L20" s="18"/>
      <c r="M20" s="19">
        <v>1.47600043958749</v>
      </c>
      <c r="N20" s="20">
        <v>36</v>
      </c>
      <c r="O20" s="18"/>
      <c r="P20" s="19">
        <v>8.227968167177828</v>
      </c>
      <c r="Q20" s="20">
        <v>17</v>
      </c>
      <c r="R20" s="18"/>
      <c r="S20" s="18"/>
      <c r="T20" s="18"/>
      <c r="U20" s="18" t="str">
        <f t="shared" si="2"/>
        <v>C</v>
      </c>
      <c r="V20" s="18" t="str">
        <f t="shared" si="3"/>
        <v>D</v>
      </c>
      <c r="W20" s="18" t="str">
        <f t="shared" si="4"/>
        <v>E</v>
      </c>
      <c r="X20" s="18" t="str">
        <f t="shared" si="5"/>
        <v>F</v>
      </c>
      <c r="Y20" s="18" t="str">
        <f t="shared" si="6"/>
        <v>G</v>
      </c>
      <c r="Z20" s="18" t="str">
        <f t="shared" si="7"/>
        <v>H</v>
      </c>
      <c r="AA20" s="18" t="str">
        <f t="shared" si="8"/>
        <v>I</v>
      </c>
      <c r="AB20" s="18" t="str">
        <f t="shared" si="9"/>
        <v>J</v>
      </c>
      <c r="AC20" s="18" t="str">
        <f aca="true" t="shared" si="10" ref="AC20:AC40">CHAR(75)</f>
        <v>K</v>
      </c>
      <c r="AD20" s="18"/>
      <c r="AE20" s="18"/>
      <c r="AF20" s="19">
        <v>104.75178460772523</v>
      </c>
    </row>
    <row r="21" spans="1:32" ht="12" customHeight="1">
      <c r="A21" s="9" t="s">
        <v>28</v>
      </c>
      <c r="B21" s="10">
        <v>4</v>
      </c>
      <c r="C21" s="18"/>
      <c r="D21" s="19">
        <v>2.5931580848669</v>
      </c>
      <c r="E21" s="20">
        <v>8</v>
      </c>
      <c r="F21" s="19"/>
      <c r="G21" s="19">
        <v>1.9577665129874542</v>
      </c>
      <c r="H21" s="20">
        <v>38</v>
      </c>
      <c r="I21" s="18"/>
      <c r="J21" s="19">
        <v>2.031061089896961</v>
      </c>
      <c r="K21" s="20">
        <v>9</v>
      </c>
      <c r="L21" s="18"/>
      <c r="M21" s="19">
        <v>1.6359129379841466</v>
      </c>
      <c r="N21" s="20">
        <v>10</v>
      </c>
      <c r="O21" s="18"/>
      <c r="P21" s="19">
        <v>8.217898625735462</v>
      </c>
      <c r="Q21" s="20">
        <v>18</v>
      </c>
      <c r="R21" s="18"/>
      <c r="S21" s="18"/>
      <c r="T21" s="18"/>
      <c r="U21" s="18" t="str">
        <f t="shared" si="2"/>
        <v>C</v>
      </c>
      <c r="V21" s="18" t="str">
        <f t="shared" si="3"/>
        <v>D</v>
      </c>
      <c r="W21" s="18" t="str">
        <f t="shared" si="4"/>
        <v>E</v>
      </c>
      <c r="X21" s="18" t="str">
        <f t="shared" si="5"/>
        <v>F</v>
      </c>
      <c r="Y21" s="18" t="str">
        <f t="shared" si="6"/>
        <v>G</v>
      </c>
      <c r="Z21" s="18" t="str">
        <f t="shared" si="7"/>
        <v>H</v>
      </c>
      <c r="AA21" s="18" t="str">
        <f t="shared" si="8"/>
        <v>I</v>
      </c>
      <c r="AB21" s="18" t="str">
        <f t="shared" si="9"/>
        <v>J</v>
      </c>
      <c r="AC21" s="18" t="str">
        <f t="shared" si="10"/>
        <v>K</v>
      </c>
      <c r="AD21" s="18"/>
      <c r="AE21" s="18"/>
      <c r="AF21" s="19">
        <v>104.62358741312778</v>
      </c>
    </row>
    <row r="22" spans="1:32" ht="12" customHeight="1">
      <c r="A22" s="9" t="s">
        <v>29</v>
      </c>
      <c r="B22" s="10">
        <v>4</v>
      </c>
      <c r="C22" s="18"/>
      <c r="D22" s="19">
        <v>2.434501216066745</v>
      </c>
      <c r="E22" s="20">
        <v>24</v>
      </c>
      <c r="F22" s="19"/>
      <c r="G22" s="19">
        <v>2.231814547799254</v>
      </c>
      <c r="H22" s="20">
        <v>20</v>
      </c>
      <c r="I22" s="18"/>
      <c r="J22" s="19">
        <v>1.9648674896961997</v>
      </c>
      <c r="K22" s="20">
        <v>30</v>
      </c>
      <c r="L22" s="18"/>
      <c r="M22" s="19">
        <v>1.5811644747711358</v>
      </c>
      <c r="N22" s="20">
        <v>22</v>
      </c>
      <c r="O22" s="18"/>
      <c r="P22" s="19">
        <v>8.212347728333334</v>
      </c>
      <c r="Q22" s="20">
        <v>19</v>
      </c>
      <c r="R22" s="18"/>
      <c r="S22" s="18"/>
      <c r="T22" s="18"/>
      <c r="U22" s="18" t="str">
        <f t="shared" si="2"/>
        <v>C</v>
      </c>
      <c r="V22" s="18" t="str">
        <f t="shared" si="3"/>
        <v>D</v>
      </c>
      <c r="W22" s="18" t="str">
        <f t="shared" si="4"/>
        <v>E</v>
      </c>
      <c r="X22" s="18" t="str">
        <f t="shared" si="5"/>
        <v>F</v>
      </c>
      <c r="Y22" s="18" t="str">
        <f t="shared" si="6"/>
        <v>G</v>
      </c>
      <c r="Z22" s="18" t="str">
        <f t="shared" si="7"/>
        <v>H</v>
      </c>
      <c r="AA22" s="18" t="str">
        <f t="shared" si="8"/>
        <v>I</v>
      </c>
      <c r="AB22" s="18" t="str">
        <f t="shared" si="9"/>
        <v>J</v>
      </c>
      <c r="AC22" s="18" t="str">
        <f t="shared" si="10"/>
        <v>K</v>
      </c>
      <c r="AD22" s="18"/>
      <c r="AE22" s="18"/>
      <c r="AF22" s="19">
        <v>104.55291791158952</v>
      </c>
    </row>
    <row r="23" spans="1:32" ht="12" customHeight="1">
      <c r="A23" s="9" t="s">
        <v>30</v>
      </c>
      <c r="B23" s="10">
        <v>4</v>
      </c>
      <c r="C23" s="18"/>
      <c r="D23" s="19">
        <v>2.4115475356335394</v>
      </c>
      <c r="E23" s="20">
        <v>26</v>
      </c>
      <c r="F23" s="19"/>
      <c r="G23" s="19">
        <v>2.2900274266077236</v>
      </c>
      <c r="H23" s="20">
        <v>9</v>
      </c>
      <c r="I23" s="18"/>
      <c r="J23" s="19">
        <v>1.9804593732816187</v>
      </c>
      <c r="K23" s="20">
        <v>24</v>
      </c>
      <c r="L23" s="18"/>
      <c r="M23" s="19">
        <v>1.5299366782331605</v>
      </c>
      <c r="N23" s="20">
        <v>27</v>
      </c>
      <c r="O23" s="18"/>
      <c r="P23" s="19">
        <v>8.211971013756042</v>
      </c>
      <c r="Q23" s="20">
        <v>20</v>
      </c>
      <c r="R23" s="18"/>
      <c r="S23" s="18"/>
      <c r="T23" s="18"/>
      <c r="U23" s="18" t="str">
        <f t="shared" si="2"/>
        <v>C</v>
      </c>
      <c r="V23" s="18" t="str">
        <f t="shared" si="3"/>
        <v>D</v>
      </c>
      <c r="W23" s="18" t="str">
        <f t="shared" si="4"/>
        <v>E</v>
      </c>
      <c r="X23" s="18" t="str">
        <f t="shared" si="5"/>
        <v>F</v>
      </c>
      <c r="Y23" s="18" t="str">
        <f t="shared" si="6"/>
        <v>G</v>
      </c>
      <c r="Z23" s="18" t="str">
        <f t="shared" si="7"/>
        <v>H</v>
      </c>
      <c r="AA23" s="18" t="str">
        <f t="shared" si="8"/>
        <v>I</v>
      </c>
      <c r="AB23" s="18" t="str">
        <f t="shared" si="9"/>
        <v>J</v>
      </c>
      <c r="AC23" s="18" t="str">
        <f t="shared" si="10"/>
        <v>K</v>
      </c>
      <c r="AD23" s="18"/>
      <c r="AE23" s="18"/>
      <c r="AF23" s="19">
        <v>104.54812188862765</v>
      </c>
    </row>
    <row r="24" spans="1:32" ht="12" customHeight="1">
      <c r="A24" s="9" t="s">
        <v>31</v>
      </c>
      <c r="B24" s="10">
        <v>4</v>
      </c>
      <c r="C24" s="18"/>
      <c r="D24" s="19">
        <v>2.452875225446481</v>
      </c>
      <c r="E24" s="20">
        <v>21</v>
      </c>
      <c r="F24" s="19"/>
      <c r="G24" s="19">
        <v>2.2805873048055534</v>
      </c>
      <c r="H24" s="20">
        <v>10</v>
      </c>
      <c r="I24" s="18"/>
      <c r="J24" s="19">
        <v>1.9744204680112678</v>
      </c>
      <c r="K24" s="20">
        <v>26</v>
      </c>
      <c r="L24" s="18"/>
      <c r="M24" s="19">
        <v>1.4970539521751451</v>
      </c>
      <c r="N24" s="20">
        <v>33</v>
      </c>
      <c r="O24" s="18"/>
      <c r="P24" s="19">
        <v>8.204936950438446</v>
      </c>
      <c r="Q24" s="20">
        <v>21</v>
      </c>
      <c r="R24" s="18"/>
      <c r="S24" s="18"/>
      <c r="T24" s="18"/>
      <c r="U24" s="18"/>
      <c r="V24" s="18" t="str">
        <f t="shared" si="3"/>
        <v>D</v>
      </c>
      <c r="W24" s="18" t="str">
        <f t="shared" si="4"/>
        <v>E</v>
      </c>
      <c r="X24" s="18" t="str">
        <f t="shared" si="5"/>
        <v>F</v>
      </c>
      <c r="Y24" s="18" t="str">
        <f t="shared" si="6"/>
        <v>G</v>
      </c>
      <c r="Z24" s="18" t="str">
        <f t="shared" si="7"/>
        <v>H</v>
      </c>
      <c r="AA24" s="18" t="str">
        <f t="shared" si="8"/>
        <v>I</v>
      </c>
      <c r="AB24" s="18" t="str">
        <f t="shared" si="9"/>
        <v>J</v>
      </c>
      <c r="AC24" s="18" t="str">
        <f t="shared" si="10"/>
        <v>K</v>
      </c>
      <c r="AD24" s="18"/>
      <c r="AE24" s="18"/>
      <c r="AF24" s="19">
        <v>104.45856992748843</v>
      </c>
    </row>
    <row r="25" spans="1:32" ht="12" customHeight="1">
      <c r="A25" s="9" t="s">
        <v>32</v>
      </c>
      <c r="B25" s="10">
        <v>5</v>
      </c>
      <c r="C25" s="18"/>
      <c r="D25" s="19">
        <v>2.392989429894774</v>
      </c>
      <c r="E25" s="20">
        <v>30</v>
      </c>
      <c r="F25" s="19"/>
      <c r="G25" s="19">
        <v>2.2348102425491336</v>
      </c>
      <c r="H25" s="20">
        <v>17</v>
      </c>
      <c r="I25" s="18"/>
      <c r="J25" s="19">
        <v>2.0237744184987627</v>
      </c>
      <c r="K25" s="20">
        <v>10</v>
      </c>
      <c r="L25" s="18"/>
      <c r="M25" s="19">
        <v>1.5045760348972337</v>
      </c>
      <c r="N25" s="20">
        <v>32</v>
      </c>
      <c r="O25" s="18"/>
      <c r="P25" s="19">
        <v>8.156150125839904</v>
      </c>
      <c r="Q25" s="20">
        <v>23</v>
      </c>
      <c r="R25" s="18"/>
      <c r="S25" s="18"/>
      <c r="T25" s="18"/>
      <c r="U25" s="18"/>
      <c r="V25" s="18"/>
      <c r="W25" s="18" t="str">
        <f t="shared" si="4"/>
        <v>E</v>
      </c>
      <c r="X25" s="18" t="str">
        <f t="shared" si="5"/>
        <v>F</v>
      </c>
      <c r="Y25" s="18" t="str">
        <f t="shared" si="6"/>
        <v>G</v>
      </c>
      <c r="Z25" s="18" t="str">
        <f t="shared" si="7"/>
        <v>H</v>
      </c>
      <c r="AA25" s="18" t="str">
        <f t="shared" si="8"/>
        <v>I</v>
      </c>
      <c r="AB25" s="18" t="str">
        <f t="shared" si="9"/>
        <v>J</v>
      </c>
      <c r="AC25" s="18" t="str">
        <f t="shared" si="10"/>
        <v>K</v>
      </c>
      <c r="AD25" s="18"/>
      <c r="AE25" s="18"/>
      <c r="AF25" s="19">
        <v>103.83745583975683</v>
      </c>
    </row>
    <row r="26" spans="1:32" ht="12" customHeight="1">
      <c r="A26" s="9" t="s">
        <v>33</v>
      </c>
      <c r="B26" s="10">
        <v>4</v>
      </c>
      <c r="C26" s="18"/>
      <c r="D26" s="19">
        <v>2.3439300105627</v>
      </c>
      <c r="E26" s="20">
        <v>35</v>
      </c>
      <c r="F26" s="19"/>
      <c r="G26" s="19">
        <v>2.073134009165109</v>
      </c>
      <c r="H26" s="20">
        <v>34</v>
      </c>
      <c r="I26" s="18"/>
      <c r="J26" s="19">
        <v>1.9859244371185607</v>
      </c>
      <c r="K26" s="20">
        <v>23</v>
      </c>
      <c r="L26" s="18"/>
      <c r="M26" s="19">
        <v>1.7375773322022852</v>
      </c>
      <c r="N26" s="20">
        <v>2</v>
      </c>
      <c r="O26" s="18"/>
      <c r="P26" s="19">
        <v>8.140565789048654</v>
      </c>
      <c r="Q26" s="20">
        <v>24</v>
      </c>
      <c r="R26" s="18"/>
      <c r="S26" s="18"/>
      <c r="T26" s="18"/>
      <c r="U26" s="18"/>
      <c r="V26" s="18"/>
      <c r="W26" s="18" t="str">
        <f t="shared" si="4"/>
        <v>E</v>
      </c>
      <c r="X26" s="18" t="str">
        <f t="shared" si="5"/>
        <v>F</v>
      </c>
      <c r="Y26" s="18" t="str">
        <f t="shared" si="6"/>
        <v>G</v>
      </c>
      <c r="Z26" s="18" t="str">
        <f t="shared" si="7"/>
        <v>H</v>
      </c>
      <c r="AA26" s="18" t="str">
        <f t="shared" si="8"/>
        <v>I</v>
      </c>
      <c r="AB26" s="18" t="str">
        <f t="shared" si="9"/>
        <v>J</v>
      </c>
      <c r="AC26" s="18" t="str">
        <f t="shared" si="10"/>
        <v>K</v>
      </c>
      <c r="AD26" s="18"/>
      <c r="AE26" s="18"/>
      <c r="AF26" s="19">
        <v>103.6390487655385</v>
      </c>
    </row>
    <row r="27" spans="1:32" ht="12" customHeight="1">
      <c r="A27" s="9" t="s">
        <v>34</v>
      </c>
      <c r="B27" s="10">
        <v>4</v>
      </c>
      <c r="C27" s="18"/>
      <c r="D27" s="19">
        <v>2.4267606011811464</v>
      </c>
      <c r="E27" s="20">
        <v>25</v>
      </c>
      <c r="F27" s="19"/>
      <c r="G27" s="19">
        <v>2.2331143320187494</v>
      </c>
      <c r="H27" s="20">
        <v>18</v>
      </c>
      <c r="I27" s="18"/>
      <c r="J27" s="19">
        <v>2.0050033486247054</v>
      </c>
      <c r="K27" s="20">
        <v>17</v>
      </c>
      <c r="L27" s="18"/>
      <c r="M27" s="19">
        <v>1.472134387516443</v>
      </c>
      <c r="N27" s="20">
        <v>38</v>
      </c>
      <c r="O27" s="18"/>
      <c r="P27" s="19">
        <v>8.137012669341043</v>
      </c>
      <c r="Q27" s="20">
        <v>25</v>
      </c>
      <c r="R27" s="18"/>
      <c r="S27" s="18"/>
      <c r="T27" s="18"/>
      <c r="U27" s="18"/>
      <c r="V27" s="18"/>
      <c r="W27" s="18" t="str">
        <f t="shared" si="4"/>
        <v>E</v>
      </c>
      <c r="X27" s="18" t="str">
        <f t="shared" si="5"/>
        <v>F</v>
      </c>
      <c r="Y27" s="18" t="str">
        <f t="shared" si="6"/>
        <v>G</v>
      </c>
      <c r="Z27" s="18" t="str">
        <f t="shared" si="7"/>
        <v>H</v>
      </c>
      <c r="AA27" s="18" t="str">
        <f t="shared" si="8"/>
        <v>I</v>
      </c>
      <c r="AB27" s="18" t="str">
        <f t="shared" si="9"/>
        <v>J</v>
      </c>
      <c r="AC27" s="18" t="str">
        <f t="shared" si="10"/>
        <v>K</v>
      </c>
      <c r="AD27" s="18"/>
      <c r="AE27" s="18"/>
      <c r="AF27" s="19">
        <v>103.5938133413445</v>
      </c>
    </row>
    <row r="28" spans="1:32" ht="12" customHeight="1">
      <c r="A28" s="9" t="s">
        <v>35</v>
      </c>
      <c r="B28" s="10">
        <v>4</v>
      </c>
      <c r="C28" s="18"/>
      <c r="D28" s="19">
        <v>2.376886648286905</v>
      </c>
      <c r="E28" s="20">
        <v>31</v>
      </c>
      <c r="F28" s="19"/>
      <c r="G28" s="19">
        <v>2.216477851901617</v>
      </c>
      <c r="H28" s="20">
        <v>22</v>
      </c>
      <c r="I28" s="18"/>
      <c r="J28" s="19">
        <v>2.020896634725394</v>
      </c>
      <c r="K28" s="20">
        <v>12</v>
      </c>
      <c r="L28" s="18"/>
      <c r="M28" s="19">
        <v>1.5097883505680227</v>
      </c>
      <c r="N28" s="20">
        <v>31</v>
      </c>
      <c r="O28" s="18"/>
      <c r="P28" s="19">
        <v>8.12404948548194</v>
      </c>
      <c r="Q28" s="20">
        <v>26</v>
      </c>
      <c r="R28" s="18"/>
      <c r="S28" s="18"/>
      <c r="T28" s="18"/>
      <c r="U28" s="18"/>
      <c r="V28" s="18"/>
      <c r="W28" s="18" t="str">
        <f t="shared" si="4"/>
        <v>E</v>
      </c>
      <c r="X28" s="18" t="str">
        <f t="shared" si="5"/>
        <v>F</v>
      </c>
      <c r="Y28" s="18" t="str">
        <f t="shared" si="6"/>
        <v>G</v>
      </c>
      <c r="Z28" s="18" t="str">
        <f t="shared" si="7"/>
        <v>H</v>
      </c>
      <c r="AA28" s="18" t="str">
        <f t="shared" si="8"/>
        <v>I</v>
      </c>
      <c r="AB28" s="18" t="str">
        <f t="shared" si="9"/>
        <v>J</v>
      </c>
      <c r="AC28" s="18" t="str">
        <f t="shared" si="10"/>
        <v>K</v>
      </c>
      <c r="AD28" s="18"/>
      <c r="AE28" s="18"/>
      <c r="AF28" s="19">
        <v>103.42877664992218</v>
      </c>
    </row>
    <row r="29" spans="1:32" ht="12" customHeight="1">
      <c r="A29" s="9" t="s">
        <v>36</v>
      </c>
      <c r="B29" s="10">
        <v>4</v>
      </c>
      <c r="C29" s="18"/>
      <c r="D29" s="19">
        <v>2.6103158488857976</v>
      </c>
      <c r="E29" s="20">
        <v>7</v>
      </c>
      <c r="F29" s="19"/>
      <c r="G29" s="19">
        <v>1.89011442306303</v>
      </c>
      <c r="H29" s="20">
        <v>40</v>
      </c>
      <c r="I29" s="18"/>
      <c r="J29" s="19">
        <v>2.0116849234160434</v>
      </c>
      <c r="K29" s="20">
        <v>14</v>
      </c>
      <c r="L29" s="18"/>
      <c r="M29" s="19">
        <v>1.5908191665355433</v>
      </c>
      <c r="N29" s="20">
        <v>20</v>
      </c>
      <c r="O29" s="18"/>
      <c r="P29" s="19">
        <v>8.102934361900415</v>
      </c>
      <c r="Q29" s="20">
        <v>27</v>
      </c>
      <c r="R29" s="18"/>
      <c r="S29" s="18"/>
      <c r="T29" s="18"/>
      <c r="U29" s="18"/>
      <c r="V29" s="18"/>
      <c r="W29" s="18"/>
      <c r="X29" s="18" t="str">
        <f t="shared" si="5"/>
        <v>F</v>
      </c>
      <c r="Y29" s="18" t="str">
        <f t="shared" si="6"/>
        <v>G</v>
      </c>
      <c r="Z29" s="18" t="str">
        <f t="shared" si="7"/>
        <v>H</v>
      </c>
      <c r="AA29" s="18" t="str">
        <f t="shared" si="8"/>
        <v>I</v>
      </c>
      <c r="AB29" s="18" t="str">
        <f t="shared" si="9"/>
        <v>J</v>
      </c>
      <c r="AC29" s="18" t="str">
        <f t="shared" si="10"/>
        <v>K</v>
      </c>
      <c r="AD29" s="18"/>
      <c r="AE29" s="18"/>
      <c r="AF29" s="19">
        <v>103.15995610608479</v>
      </c>
    </row>
    <row r="30" spans="1:32" ht="12" customHeight="1">
      <c r="A30" s="9" t="s">
        <v>37</v>
      </c>
      <c r="B30" s="10">
        <v>4</v>
      </c>
      <c r="C30" s="18"/>
      <c r="D30" s="19">
        <v>2.4099366796055453</v>
      </c>
      <c r="E30" s="20">
        <v>28</v>
      </c>
      <c r="F30" s="19"/>
      <c r="G30" s="19">
        <v>2.145333557659036</v>
      </c>
      <c r="H30" s="20">
        <v>28</v>
      </c>
      <c r="I30" s="18"/>
      <c r="J30" s="19">
        <v>1.9439385212725169</v>
      </c>
      <c r="K30" s="20">
        <v>31</v>
      </c>
      <c r="L30" s="18"/>
      <c r="M30" s="19">
        <v>1.5845228376080387</v>
      </c>
      <c r="N30" s="20">
        <v>21</v>
      </c>
      <c r="O30" s="18"/>
      <c r="P30" s="19">
        <v>8.083731596145137</v>
      </c>
      <c r="Q30" s="20">
        <v>28</v>
      </c>
      <c r="R30" s="18"/>
      <c r="S30" s="18"/>
      <c r="T30" s="18"/>
      <c r="U30" s="18"/>
      <c r="V30" s="18"/>
      <c r="W30" s="18"/>
      <c r="X30" s="18" t="str">
        <f t="shared" si="5"/>
        <v>F</v>
      </c>
      <c r="Y30" s="18" t="str">
        <f t="shared" si="6"/>
        <v>G</v>
      </c>
      <c r="Z30" s="18" t="str">
        <f t="shared" si="7"/>
        <v>H</v>
      </c>
      <c r="AA30" s="18" t="str">
        <f t="shared" si="8"/>
        <v>I</v>
      </c>
      <c r="AB30" s="18" t="str">
        <f t="shared" si="9"/>
        <v>J</v>
      </c>
      <c r="AC30" s="18" t="str">
        <f t="shared" si="10"/>
        <v>K</v>
      </c>
      <c r="AD30" s="18"/>
      <c r="AE30" s="18"/>
      <c r="AF30" s="19">
        <v>102.91548214344921</v>
      </c>
    </row>
    <row r="31" spans="1:32" ht="12" customHeight="1">
      <c r="A31" s="9" t="s">
        <v>38</v>
      </c>
      <c r="B31" s="10">
        <v>4</v>
      </c>
      <c r="C31" s="18"/>
      <c r="D31" s="19">
        <v>2.411489313472236</v>
      </c>
      <c r="E31" s="20">
        <v>27</v>
      </c>
      <c r="F31" s="19"/>
      <c r="G31" s="19">
        <v>2.205792608916337</v>
      </c>
      <c r="H31" s="20">
        <v>24</v>
      </c>
      <c r="I31" s="18"/>
      <c r="J31" s="19">
        <v>1.9780727668126703</v>
      </c>
      <c r="K31" s="20">
        <v>25</v>
      </c>
      <c r="L31" s="18"/>
      <c r="M31" s="19">
        <v>1.4883075467698537</v>
      </c>
      <c r="N31" s="20">
        <v>35</v>
      </c>
      <c r="O31" s="18"/>
      <c r="P31" s="19">
        <v>8.083662235971097</v>
      </c>
      <c r="Q31" s="20">
        <v>29</v>
      </c>
      <c r="R31" s="18"/>
      <c r="S31" s="18"/>
      <c r="T31" s="18"/>
      <c r="U31" s="18"/>
      <c r="V31" s="18"/>
      <c r="W31" s="18"/>
      <c r="X31" s="18" t="str">
        <f t="shared" si="5"/>
        <v>F</v>
      </c>
      <c r="Y31" s="18" t="str">
        <f t="shared" si="6"/>
        <v>G</v>
      </c>
      <c r="Z31" s="18" t="str">
        <f t="shared" si="7"/>
        <v>H</v>
      </c>
      <c r="AA31" s="18" t="str">
        <f t="shared" si="8"/>
        <v>I</v>
      </c>
      <c r="AB31" s="18" t="str">
        <f t="shared" si="9"/>
        <v>J</v>
      </c>
      <c r="AC31" s="18" t="str">
        <f t="shared" si="10"/>
        <v>K</v>
      </c>
      <c r="AD31" s="18"/>
      <c r="AE31" s="18"/>
      <c r="AF31" s="19">
        <v>102.91459910624442</v>
      </c>
    </row>
    <row r="32" spans="1:32" ht="12" customHeight="1">
      <c r="A32" s="9" t="s">
        <v>39</v>
      </c>
      <c r="B32" s="10">
        <v>5</v>
      </c>
      <c r="C32" s="18"/>
      <c r="D32" s="19">
        <v>2.2917595748565947</v>
      </c>
      <c r="E32" s="20">
        <v>39</v>
      </c>
      <c r="F32" s="19"/>
      <c r="G32" s="19">
        <v>2.0864127061978657</v>
      </c>
      <c r="H32" s="20">
        <v>30</v>
      </c>
      <c r="I32" s="18"/>
      <c r="J32" s="19">
        <v>2.109567780583955</v>
      </c>
      <c r="K32" s="20">
        <v>1</v>
      </c>
      <c r="L32" s="18"/>
      <c r="M32" s="19">
        <v>1.5624986523081497</v>
      </c>
      <c r="N32" s="20">
        <v>25</v>
      </c>
      <c r="O32" s="18"/>
      <c r="P32" s="19">
        <v>8.050238713946566</v>
      </c>
      <c r="Q32" s="20">
        <v>31</v>
      </c>
      <c r="R32" s="18"/>
      <c r="S32" s="18"/>
      <c r="T32" s="18"/>
      <c r="U32" s="18"/>
      <c r="V32" s="18"/>
      <c r="W32" s="18"/>
      <c r="X32" s="18" t="str">
        <f t="shared" si="5"/>
        <v>F</v>
      </c>
      <c r="Y32" s="18" t="str">
        <f t="shared" si="6"/>
        <v>G</v>
      </c>
      <c r="Z32" s="18" t="str">
        <f t="shared" si="7"/>
        <v>H</v>
      </c>
      <c r="AA32" s="18" t="str">
        <f t="shared" si="8"/>
        <v>I</v>
      </c>
      <c r="AB32" s="18" t="str">
        <f t="shared" si="9"/>
        <v>J</v>
      </c>
      <c r="AC32" s="18" t="str">
        <f t="shared" si="10"/>
        <v>K</v>
      </c>
      <c r="AD32" s="18"/>
      <c r="AE32" s="18"/>
      <c r="AF32" s="19">
        <v>102.48907806522828</v>
      </c>
    </row>
    <row r="33" spans="1:32" ht="12" customHeight="1">
      <c r="A33" s="9" t="s">
        <v>40</v>
      </c>
      <c r="B33" s="10">
        <v>4</v>
      </c>
      <c r="C33" s="18"/>
      <c r="D33" s="19">
        <v>2.545903946803622</v>
      </c>
      <c r="E33" s="20">
        <v>14</v>
      </c>
      <c r="F33" s="19"/>
      <c r="G33" s="19">
        <v>1.8977608060925024</v>
      </c>
      <c r="H33" s="20">
        <v>39</v>
      </c>
      <c r="I33" s="18"/>
      <c r="J33" s="19">
        <v>1.9708254561976486</v>
      </c>
      <c r="K33" s="20">
        <v>28</v>
      </c>
      <c r="L33" s="18"/>
      <c r="M33" s="19">
        <v>1.6299662530630923</v>
      </c>
      <c r="N33" s="20">
        <v>12</v>
      </c>
      <c r="O33" s="18"/>
      <c r="P33" s="19">
        <v>8.044456462156866</v>
      </c>
      <c r="Q33" s="20">
        <v>32</v>
      </c>
      <c r="R33" s="18"/>
      <c r="S33" s="18"/>
      <c r="T33" s="18"/>
      <c r="U33" s="18"/>
      <c r="V33" s="18"/>
      <c r="W33" s="18"/>
      <c r="X33" s="18" t="str">
        <f t="shared" si="5"/>
        <v>F</v>
      </c>
      <c r="Y33" s="18" t="str">
        <f t="shared" si="6"/>
        <v>G</v>
      </c>
      <c r="Z33" s="18" t="str">
        <f t="shared" si="7"/>
        <v>H</v>
      </c>
      <c r="AA33" s="18" t="str">
        <f t="shared" si="8"/>
        <v>I</v>
      </c>
      <c r="AB33" s="18" t="str">
        <f t="shared" si="9"/>
        <v>J</v>
      </c>
      <c r="AC33" s="18" t="str">
        <f t="shared" si="10"/>
        <v>K</v>
      </c>
      <c r="AD33" s="18"/>
      <c r="AE33" s="18"/>
      <c r="AF33" s="19">
        <v>102.41546314818977</v>
      </c>
    </row>
    <row r="34" spans="1:32" ht="12" customHeight="1">
      <c r="A34" s="9" t="s">
        <v>41</v>
      </c>
      <c r="B34" s="10">
        <v>4</v>
      </c>
      <c r="C34" s="18"/>
      <c r="D34" s="19">
        <v>2.542858962856412</v>
      </c>
      <c r="E34" s="20">
        <v>15</v>
      </c>
      <c r="F34" s="19"/>
      <c r="G34" s="19">
        <v>2.110916926221966</v>
      </c>
      <c r="H34" s="20">
        <v>29</v>
      </c>
      <c r="I34" s="18"/>
      <c r="J34" s="19">
        <v>1.8657485129502889</v>
      </c>
      <c r="K34" s="20">
        <v>41</v>
      </c>
      <c r="L34" s="18"/>
      <c r="M34" s="19">
        <v>1.513290358430071</v>
      </c>
      <c r="N34" s="20">
        <v>30</v>
      </c>
      <c r="O34" s="18"/>
      <c r="P34" s="19">
        <v>8.032814760458738</v>
      </c>
      <c r="Q34" s="20">
        <v>33</v>
      </c>
      <c r="R34" s="18"/>
      <c r="S34" s="18"/>
      <c r="T34" s="18"/>
      <c r="U34" s="18"/>
      <c r="V34" s="18"/>
      <c r="W34" s="18"/>
      <c r="X34" s="18"/>
      <c r="Y34" s="18" t="str">
        <f t="shared" si="6"/>
        <v>G</v>
      </c>
      <c r="Z34" s="18" t="str">
        <f t="shared" si="7"/>
        <v>H</v>
      </c>
      <c r="AA34" s="18" t="str">
        <f t="shared" si="8"/>
        <v>I</v>
      </c>
      <c r="AB34" s="18" t="str">
        <f t="shared" si="9"/>
        <v>J</v>
      </c>
      <c r="AC34" s="18" t="str">
        <f t="shared" si="10"/>
        <v>K</v>
      </c>
      <c r="AD34" s="18"/>
      <c r="AE34" s="18"/>
      <c r="AF34" s="19">
        <v>102.2672504905844</v>
      </c>
    </row>
    <row r="35" spans="1:32" ht="12" customHeight="1">
      <c r="A35" s="9" t="s">
        <v>42</v>
      </c>
      <c r="B35" s="10">
        <v>4</v>
      </c>
      <c r="C35" s="18"/>
      <c r="D35" s="19">
        <v>2.4040657120006372</v>
      </c>
      <c r="E35" s="20">
        <v>29</v>
      </c>
      <c r="F35" s="19"/>
      <c r="G35" s="19">
        <v>2.2514864545156517</v>
      </c>
      <c r="H35" s="20">
        <v>14</v>
      </c>
      <c r="I35" s="18"/>
      <c r="J35" s="19">
        <v>1.8806683548256227</v>
      </c>
      <c r="K35" s="20">
        <v>40</v>
      </c>
      <c r="L35" s="18"/>
      <c r="M35" s="19">
        <v>1.494863411813319</v>
      </c>
      <c r="N35" s="20">
        <v>34</v>
      </c>
      <c r="O35" s="18"/>
      <c r="P35" s="19">
        <v>8.03108393315523</v>
      </c>
      <c r="Q35" s="20">
        <v>34</v>
      </c>
      <c r="R35" s="18"/>
      <c r="S35" s="18"/>
      <c r="T35" s="18"/>
      <c r="U35" s="18"/>
      <c r="V35" s="18"/>
      <c r="W35" s="18"/>
      <c r="X35" s="18"/>
      <c r="Y35" s="18" t="str">
        <f t="shared" si="6"/>
        <v>G</v>
      </c>
      <c r="Z35" s="18" t="str">
        <f t="shared" si="7"/>
        <v>H</v>
      </c>
      <c r="AA35" s="18" t="str">
        <f t="shared" si="8"/>
        <v>I</v>
      </c>
      <c r="AB35" s="18" t="str">
        <f t="shared" si="9"/>
        <v>J</v>
      </c>
      <c r="AC35" s="18" t="str">
        <f t="shared" si="10"/>
        <v>K</v>
      </c>
      <c r="AD35" s="18"/>
      <c r="AE35" s="18"/>
      <c r="AF35" s="19">
        <v>102.24521500804408</v>
      </c>
    </row>
    <row r="36" spans="1:32" ht="12" customHeight="1">
      <c r="A36" s="9" t="s">
        <v>43</v>
      </c>
      <c r="B36" s="10">
        <v>4</v>
      </c>
      <c r="C36" s="18"/>
      <c r="D36" s="19">
        <v>2.3206484211472675</v>
      </c>
      <c r="E36" s="20">
        <v>37</v>
      </c>
      <c r="F36" s="19"/>
      <c r="G36" s="19">
        <v>2.0844957560655626</v>
      </c>
      <c r="H36" s="20">
        <v>33</v>
      </c>
      <c r="I36" s="18"/>
      <c r="J36" s="19">
        <v>1.9435441069179713</v>
      </c>
      <c r="K36" s="20">
        <v>32</v>
      </c>
      <c r="L36" s="18"/>
      <c r="M36" s="19">
        <v>1.642135695854273</v>
      </c>
      <c r="N36" s="20">
        <v>8</v>
      </c>
      <c r="O36" s="18"/>
      <c r="P36" s="19">
        <v>7.990823979985074</v>
      </c>
      <c r="Q36" s="20">
        <v>36</v>
      </c>
      <c r="R36" s="18"/>
      <c r="S36" s="18"/>
      <c r="T36" s="18"/>
      <c r="U36" s="18"/>
      <c r="V36" s="18"/>
      <c r="W36" s="18"/>
      <c r="X36" s="18"/>
      <c r="Y36" s="18"/>
      <c r="Z36" s="18" t="str">
        <f t="shared" si="7"/>
        <v>H</v>
      </c>
      <c r="AA36" s="18" t="str">
        <f t="shared" si="8"/>
        <v>I</v>
      </c>
      <c r="AB36" s="18" t="str">
        <f t="shared" si="9"/>
        <v>J</v>
      </c>
      <c r="AC36" s="18" t="str">
        <f t="shared" si="10"/>
        <v>K</v>
      </c>
      <c r="AD36" s="18"/>
      <c r="AE36" s="18"/>
      <c r="AF36" s="19">
        <v>101.73265809762475</v>
      </c>
    </row>
    <row r="37" spans="1:32" ht="12" customHeight="1">
      <c r="A37" s="9" t="s">
        <v>44</v>
      </c>
      <c r="B37" s="10">
        <v>4</v>
      </c>
      <c r="C37" s="18"/>
      <c r="D37" s="19">
        <v>2.275053080621456</v>
      </c>
      <c r="E37" s="20">
        <v>41</v>
      </c>
      <c r="F37" s="19"/>
      <c r="G37" s="19">
        <v>2.0028793500658377</v>
      </c>
      <c r="H37" s="20">
        <v>36</v>
      </c>
      <c r="I37" s="18"/>
      <c r="J37" s="19">
        <v>1.9302302088496173</v>
      </c>
      <c r="K37" s="20">
        <v>34</v>
      </c>
      <c r="L37" s="18"/>
      <c r="M37" s="19">
        <v>1.680765134372981</v>
      </c>
      <c r="N37" s="20">
        <v>6</v>
      </c>
      <c r="O37" s="18"/>
      <c r="P37" s="19">
        <v>7.8889277739098915</v>
      </c>
      <c r="Q37" s="20">
        <v>38</v>
      </c>
      <c r="R37" s="18"/>
      <c r="S37" s="18"/>
      <c r="T37" s="18"/>
      <c r="U37" s="18"/>
      <c r="V37" s="18"/>
      <c r="W37" s="18"/>
      <c r="X37" s="18"/>
      <c r="Y37" s="18"/>
      <c r="Z37" s="18"/>
      <c r="AA37" s="18" t="str">
        <f t="shared" si="8"/>
        <v>I</v>
      </c>
      <c r="AB37" s="18" t="str">
        <f t="shared" si="9"/>
        <v>J</v>
      </c>
      <c r="AC37" s="18" t="str">
        <f t="shared" si="10"/>
        <v>K</v>
      </c>
      <c r="AD37" s="18"/>
      <c r="AE37" s="18"/>
      <c r="AF37" s="19">
        <v>100.43539865103249</v>
      </c>
    </row>
    <row r="38" spans="1:32" ht="12" customHeight="1">
      <c r="A38" s="9" t="s">
        <v>45</v>
      </c>
      <c r="B38" s="10">
        <v>4</v>
      </c>
      <c r="C38" s="18"/>
      <c r="D38" s="19">
        <v>2.252646441156383</v>
      </c>
      <c r="E38" s="20">
        <v>42</v>
      </c>
      <c r="F38" s="19"/>
      <c r="G38" s="19">
        <v>2.0859316921324065</v>
      </c>
      <c r="H38" s="20">
        <v>32</v>
      </c>
      <c r="I38" s="18"/>
      <c r="J38" s="19">
        <v>1.921045598704068</v>
      </c>
      <c r="K38" s="20">
        <v>35</v>
      </c>
      <c r="L38" s="18"/>
      <c r="M38" s="19">
        <v>1.5970388892584957</v>
      </c>
      <c r="N38" s="20">
        <v>18</v>
      </c>
      <c r="O38" s="18"/>
      <c r="P38" s="19">
        <v>7.856662621251353</v>
      </c>
      <c r="Q38" s="20">
        <v>39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 t="str">
        <f t="shared" si="9"/>
        <v>J</v>
      </c>
      <c r="AC38" s="18" t="str">
        <f t="shared" si="10"/>
        <v>K</v>
      </c>
      <c r="AD38" s="18"/>
      <c r="AE38" s="18"/>
      <c r="AF38" s="19">
        <v>100.02462502467048</v>
      </c>
    </row>
    <row r="39" spans="1:32" ht="12" customHeight="1">
      <c r="A39" s="9" t="s">
        <v>46</v>
      </c>
      <c r="B39" s="10">
        <v>2</v>
      </c>
      <c r="C39" s="18"/>
      <c r="D39" s="19">
        <v>2.5427765434878906</v>
      </c>
      <c r="E39" s="20">
        <v>16</v>
      </c>
      <c r="F39" s="19"/>
      <c r="G39" s="19">
        <v>2.0426622373708962</v>
      </c>
      <c r="H39" s="20">
        <v>35</v>
      </c>
      <c r="I39" s="18"/>
      <c r="J39" s="19">
        <v>1.911114475432492</v>
      </c>
      <c r="K39" s="20">
        <v>36</v>
      </c>
      <c r="L39" s="18"/>
      <c r="M39" s="19">
        <v>1.3581751361556333</v>
      </c>
      <c r="N39" s="20">
        <v>41</v>
      </c>
      <c r="O39" s="18"/>
      <c r="P39" s="19">
        <v>7.854728392446912</v>
      </c>
      <c r="Q39" s="20">
        <v>40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 t="str">
        <f t="shared" si="9"/>
        <v>J</v>
      </c>
      <c r="AC39" s="18" t="str">
        <f t="shared" si="10"/>
        <v>K</v>
      </c>
      <c r="AD39" s="18"/>
      <c r="AE39" s="18"/>
      <c r="AF39" s="19">
        <v>100</v>
      </c>
    </row>
    <row r="40" spans="1:32" ht="12" customHeight="1">
      <c r="A40" s="9" t="s">
        <v>47</v>
      </c>
      <c r="B40" s="10">
        <v>4</v>
      </c>
      <c r="C40" s="18"/>
      <c r="D40" s="19">
        <v>2.291109590842233</v>
      </c>
      <c r="E40" s="20">
        <v>40</v>
      </c>
      <c r="F40" s="19"/>
      <c r="G40" s="19">
        <v>2.2319342817651244</v>
      </c>
      <c r="H40" s="20">
        <v>19</v>
      </c>
      <c r="I40" s="18"/>
      <c r="J40" s="19">
        <v>1.9019611795696167</v>
      </c>
      <c r="K40" s="20">
        <v>38</v>
      </c>
      <c r="L40" s="18"/>
      <c r="M40" s="19">
        <v>1.391055982006263</v>
      </c>
      <c r="N40" s="20">
        <v>40</v>
      </c>
      <c r="O40" s="18"/>
      <c r="P40" s="19">
        <v>7.816061034183237</v>
      </c>
      <c r="Q40" s="20">
        <v>41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 t="str">
        <f t="shared" si="10"/>
        <v>K</v>
      </c>
      <c r="AD40" s="18"/>
      <c r="AE40" s="18"/>
      <c r="AF40" s="19">
        <v>99.50771870990654</v>
      </c>
    </row>
    <row r="41" spans="1:32" ht="12" customHeight="1">
      <c r="A41" s="9"/>
      <c r="B41" s="10"/>
      <c r="C41" s="18"/>
      <c r="D41" s="19"/>
      <c r="E41" s="20"/>
      <c r="F41" s="19"/>
      <c r="G41" s="19"/>
      <c r="H41" s="20"/>
      <c r="I41" s="18"/>
      <c r="J41" s="19"/>
      <c r="K41" s="20"/>
      <c r="L41" s="18"/>
      <c r="M41" s="19"/>
      <c r="N41" s="20"/>
      <c r="O41" s="18"/>
      <c r="P41" s="19"/>
      <c r="Q41" s="20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9"/>
    </row>
    <row r="42" spans="1:32" ht="12" customHeight="1">
      <c r="A42" s="15" t="s">
        <v>48</v>
      </c>
      <c r="B42" s="10"/>
      <c r="C42" s="18"/>
      <c r="D42" s="19"/>
      <c r="E42" s="20"/>
      <c r="F42" s="19"/>
      <c r="G42" s="19"/>
      <c r="H42" s="20"/>
      <c r="I42" s="18"/>
      <c r="J42" s="19"/>
      <c r="K42" s="20"/>
      <c r="L42" s="18"/>
      <c r="M42" s="19"/>
      <c r="N42" s="20"/>
      <c r="O42" s="18"/>
      <c r="P42" s="19"/>
      <c r="Q42" s="20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/>
    </row>
    <row r="43" spans="1:32" ht="12" customHeight="1">
      <c r="A43" s="9" t="s">
        <v>49</v>
      </c>
      <c r="B43" s="10">
        <v>5</v>
      </c>
      <c r="C43" s="18"/>
      <c r="D43" s="19">
        <v>2.6285997139771426</v>
      </c>
      <c r="E43" s="20">
        <v>6</v>
      </c>
      <c r="F43" s="19"/>
      <c r="G43" s="19">
        <v>2.3972108027925936</v>
      </c>
      <c r="H43" s="20">
        <v>2</v>
      </c>
      <c r="I43" s="18"/>
      <c r="J43" s="19">
        <v>2.0125047761362507</v>
      </c>
      <c r="K43" s="20">
        <v>13</v>
      </c>
      <c r="L43" s="18"/>
      <c r="M43" s="19">
        <v>1.6910695025343534</v>
      </c>
      <c r="N43" s="20">
        <v>5</v>
      </c>
      <c r="O43" s="18"/>
      <c r="P43" s="19">
        <v>8.729384795440339</v>
      </c>
      <c r="Q43" s="20">
        <v>1</v>
      </c>
      <c r="R43" s="18"/>
      <c r="S43" s="18" t="str">
        <f>CHAR(65)</f>
        <v>A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9">
        <v>111.13541244576317</v>
      </c>
    </row>
    <row r="44" spans="1:32" ht="12" customHeight="1">
      <c r="A44" s="9" t="s">
        <v>50</v>
      </c>
      <c r="B44" s="10">
        <v>5</v>
      </c>
      <c r="C44" s="18"/>
      <c r="D44" s="19">
        <v>2.4358384666858113</v>
      </c>
      <c r="E44" s="20">
        <v>23</v>
      </c>
      <c r="F44" s="19"/>
      <c r="G44" s="19">
        <v>2.3614014105423937</v>
      </c>
      <c r="H44" s="20">
        <v>5</v>
      </c>
      <c r="I44" s="18"/>
      <c r="J44" s="19">
        <v>2.05777889800831</v>
      </c>
      <c r="K44" s="20">
        <v>5</v>
      </c>
      <c r="L44" s="18"/>
      <c r="M44" s="19">
        <v>1.5925919147259302</v>
      </c>
      <c r="N44" s="20">
        <v>19</v>
      </c>
      <c r="O44" s="18"/>
      <c r="P44" s="19">
        <v>8.447610689962445</v>
      </c>
      <c r="Q44" s="20">
        <v>9</v>
      </c>
      <c r="R44" s="18"/>
      <c r="S44" s="18" t="str">
        <f>CHAR(65)</f>
        <v>A</v>
      </c>
      <c r="T44" s="18" t="str">
        <f>CHAR(66)</f>
        <v>B</v>
      </c>
      <c r="U44" s="18" t="str">
        <f>CHAR(67)</f>
        <v>C</v>
      </c>
      <c r="V44" s="18" t="str">
        <f>CHAR(68)</f>
        <v>D</v>
      </c>
      <c r="W44" s="18" t="str">
        <f>CHAR(69)</f>
        <v>E</v>
      </c>
      <c r="X44" s="18" t="str">
        <f>CHAR(70)</f>
        <v>F</v>
      </c>
      <c r="Y44" s="18" t="str">
        <f>CHAR(71)</f>
        <v>G</v>
      </c>
      <c r="Z44" s="18"/>
      <c r="AA44" s="18"/>
      <c r="AB44" s="18"/>
      <c r="AC44" s="18"/>
      <c r="AD44" s="18"/>
      <c r="AE44" s="18"/>
      <c r="AF44" s="19">
        <v>107.54809419108173</v>
      </c>
    </row>
    <row r="45" spans="1:32" ht="12" customHeight="1">
      <c r="A45" s="9" t="s">
        <v>51</v>
      </c>
      <c r="B45" s="10">
        <v>4</v>
      </c>
      <c r="C45" s="18"/>
      <c r="D45" s="19">
        <v>2.64192138895202</v>
      </c>
      <c r="E45" s="20">
        <v>4</v>
      </c>
      <c r="F45" s="19"/>
      <c r="G45" s="19">
        <v>1.9992175903461196</v>
      </c>
      <c r="H45" s="20">
        <v>37</v>
      </c>
      <c r="I45" s="18"/>
      <c r="J45" s="19">
        <v>2.0021457462682064</v>
      </c>
      <c r="K45" s="20">
        <v>18</v>
      </c>
      <c r="L45" s="18"/>
      <c r="M45" s="19">
        <v>1.6915987116721523</v>
      </c>
      <c r="N45" s="20">
        <v>4</v>
      </c>
      <c r="O45" s="18"/>
      <c r="P45" s="19">
        <v>8.3348834372385</v>
      </c>
      <c r="Q45" s="20">
        <v>12</v>
      </c>
      <c r="R45" s="18"/>
      <c r="S45" s="18" t="str">
        <f>CHAR(65)</f>
        <v>A</v>
      </c>
      <c r="T45" s="18" t="str">
        <f>CHAR(66)</f>
        <v>B</v>
      </c>
      <c r="U45" s="18" t="str">
        <f>CHAR(67)</f>
        <v>C</v>
      </c>
      <c r="V45" s="18" t="str">
        <f>CHAR(68)</f>
        <v>D</v>
      </c>
      <c r="W45" s="18" t="str">
        <f>CHAR(69)</f>
        <v>E</v>
      </c>
      <c r="X45" s="18" t="str">
        <f>CHAR(70)</f>
        <v>F</v>
      </c>
      <c r="Y45" s="18" t="str">
        <f>CHAR(71)</f>
        <v>G</v>
      </c>
      <c r="Z45" s="18" t="str">
        <f>CHAR(72)</f>
        <v>H</v>
      </c>
      <c r="AA45" s="18"/>
      <c r="AB45" s="18"/>
      <c r="AC45" s="18"/>
      <c r="AD45" s="18"/>
      <c r="AE45" s="18"/>
      <c r="AF45" s="19">
        <v>106.11294268625893</v>
      </c>
    </row>
    <row r="46" spans="1:32" ht="12" customHeight="1">
      <c r="A46" s="9" t="s">
        <v>52</v>
      </c>
      <c r="B46" s="10">
        <v>4</v>
      </c>
      <c r="C46" s="18"/>
      <c r="D46" s="19">
        <v>2.4660667739827</v>
      </c>
      <c r="E46" s="20">
        <v>20</v>
      </c>
      <c r="F46" s="19"/>
      <c r="G46" s="19">
        <v>2.189552549495276</v>
      </c>
      <c r="H46" s="20">
        <v>25</v>
      </c>
      <c r="I46" s="18"/>
      <c r="J46" s="19">
        <v>1.8997125967252753</v>
      </c>
      <c r="K46" s="20">
        <v>39</v>
      </c>
      <c r="L46" s="18"/>
      <c r="M46" s="19">
        <v>1.6307783258087887</v>
      </c>
      <c r="N46" s="20">
        <v>11</v>
      </c>
      <c r="O46" s="18"/>
      <c r="P46" s="19">
        <v>8.186110246012039</v>
      </c>
      <c r="Q46" s="20">
        <v>22</v>
      </c>
      <c r="R46" s="18"/>
      <c r="S46" s="18"/>
      <c r="T46" s="18"/>
      <c r="U46" s="18"/>
      <c r="V46" s="18" t="str">
        <f>CHAR(68)</f>
        <v>D</v>
      </c>
      <c r="W46" s="18" t="str">
        <f>CHAR(69)</f>
        <v>E</v>
      </c>
      <c r="X46" s="18" t="str">
        <f>CHAR(70)</f>
        <v>F</v>
      </c>
      <c r="Y46" s="18" t="str">
        <f>CHAR(71)</f>
        <v>G</v>
      </c>
      <c r="Z46" s="18" t="str">
        <f>CHAR(72)</f>
        <v>H</v>
      </c>
      <c r="AA46" s="18" t="str">
        <f>CHAR(73)</f>
        <v>I</v>
      </c>
      <c r="AB46" s="18" t="str">
        <f>CHAR(74)</f>
        <v>J</v>
      </c>
      <c r="AC46" s="18" t="str">
        <f>CHAR(75)</f>
        <v>K</v>
      </c>
      <c r="AD46" s="18"/>
      <c r="AE46" s="18"/>
      <c r="AF46" s="19">
        <v>104.21888367118821</v>
      </c>
    </row>
    <row r="47" spans="1:32" ht="12" customHeight="1">
      <c r="A47" s="9" t="s">
        <v>53</v>
      </c>
      <c r="B47" s="10">
        <v>4</v>
      </c>
      <c r="C47" s="18"/>
      <c r="D47" s="19">
        <v>2.3715413140677333</v>
      </c>
      <c r="E47" s="20">
        <v>32</v>
      </c>
      <c r="F47" s="19"/>
      <c r="G47" s="19">
        <v>2.1642334768389677</v>
      </c>
      <c r="H47" s="20">
        <v>26</v>
      </c>
      <c r="I47" s="18"/>
      <c r="J47" s="19">
        <v>1.9725976782551025</v>
      </c>
      <c r="K47" s="20">
        <v>27</v>
      </c>
      <c r="L47" s="18"/>
      <c r="M47" s="19">
        <v>1.5743130353306105</v>
      </c>
      <c r="N47" s="20">
        <v>23</v>
      </c>
      <c r="O47" s="18"/>
      <c r="P47" s="19">
        <v>8.082685504492416</v>
      </c>
      <c r="Q47" s="20">
        <v>30</v>
      </c>
      <c r="R47" s="18"/>
      <c r="S47" s="18"/>
      <c r="T47" s="18"/>
      <c r="U47" s="18"/>
      <c r="V47" s="18"/>
      <c r="W47" s="18"/>
      <c r="X47" s="18" t="str">
        <f>CHAR(70)</f>
        <v>F</v>
      </c>
      <c r="Y47" s="18" t="str">
        <f>CHAR(71)</f>
        <v>G</v>
      </c>
      <c r="Z47" s="18" t="str">
        <f>CHAR(72)</f>
        <v>H</v>
      </c>
      <c r="AA47" s="18" t="str">
        <f>CHAR(73)</f>
        <v>I</v>
      </c>
      <c r="AB47" s="18" t="str">
        <f>CHAR(74)</f>
        <v>J</v>
      </c>
      <c r="AC47" s="18" t="str">
        <f>CHAR(75)</f>
        <v>K</v>
      </c>
      <c r="AD47" s="18"/>
      <c r="AE47" s="18"/>
      <c r="AF47" s="19">
        <v>102.90216415712993</v>
      </c>
    </row>
    <row r="48" spans="1:32" ht="12" customHeight="1">
      <c r="A48" s="9" t="s">
        <v>54</v>
      </c>
      <c r="B48" s="10">
        <v>5</v>
      </c>
      <c r="C48" s="18"/>
      <c r="D48" s="19">
        <v>2.3653419839867356</v>
      </c>
      <c r="E48" s="20">
        <v>34</v>
      </c>
      <c r="F48" s="19"/>
      <c r="G48" s="19">
        <v>2.2143102533079912</v>
      </c>
      <c r="H48" s="20">
        <v>23</v>
      </c>
      <c r="I48" s="18"/>
      <c r="J48" s="19">
        <v>1.9965900745706993</v>
      </c>
      <c r="K48" s="20">
        <v>22</v>
      </c>
      <c r="L48" s="18"/>
      <c r="M48" s="19">
        <v>1.4407206202706637</v>
      </c>
      <c r="N48" s="20">
        <v>39</v>
      </c>
      <c r="O48" s="18"/>
      <c r="P48" s="19">
        <v>8.01696293213609</v>
      </c>
      <c r="Q48" s="20">
        <v>35</v>
      </c>
      <c r="R48" s="18"/>
      <c r="S48" s="18"/>
      <c r="T48" s="18"/>
      <c r="U48" s="18"/>
      <c r="V48" s="18"/>
      <c r="W48" s="18"/>
      <c r="X48" s="18"/>
      <c r="Y48" s="18" t="str">
        <f>CHAR(71)</f>
        <v>G</v>
      </c>
      <c r="Z48" s="18" t="str">
        <f>CHAR(72)</f>
        <v>H</v>
      </c>
      <c r="AA48" s="18" t="str">
        <f>CHAR(73)</f>
        <v>I</v>
      </c>
      <c r="AB48" s="18" t="str">
        <f>CHAR(74)</f>
        <v>J</v>
      </c>
      <c r="AC48" s="18" t="str">
        <f>CHAR(75)</f>
        <v>K</v>
      </c>
      <c r="AD48" s="18"/>
      <c r="AE48" s="18"/>
      <c r="AF48" s="19">
        <v>102.06543793220378</v>
      </c>
    </row>
    <row r="49" spans="1:32" ht="12" customHeight="1">
      <c r="A49" s="9" t="s">
        <v>55</v>
      </c>
      <c r="B49" s="10">
        <v>4</v>
      </c>
      <c r="C49" s="18"/>
      <c r="D49" s="19">
        <v>2.4471782218080698</v>
      </c>
      <c r="E49" s="20">
        <v>22</v>
      </c>
      <c r="F49" s="19"/>
      <c r="G49" s="19">
        <v>1.876088562621162</v>
      </c>
      <c r="H49" s="20">
        <v>41</v>
      </c>
      <c r="I49" s="18"/>
      <c r="J49" s="19">
        <v>2.0096024157206287</v>
      </c>
      <c r="K49" s="20">
        <v>16</v>
      </c>
      <c r="L49" s="18"/>
      <c r="M49" s="19">
        <v>1.5625258091223855</v>
      </c>
      <c r="N49" s="20">
        <v>24</v>
      </c>
      <c r="O49" s="18"/>
      <c r="P49" s="19">
        <v>7.895395009272247</v>
      </c>
      <c r="Q49" s="20">
        <v>37</v>
      </c>
      <c r="R49" s="18"/>
      <c r="S49" s="18"/>
      <c r="T49" s="18"/>
      <c r="U49" s="18"/>
      <c r="V49" s="18"/>
      <c r="W49" s="18"/>
      <c r="X49" s="18"/>
      <c r="Y49" s="18"/>
      <c r="Z49" s="18"/>
      <c r="AA49" s="18" t="str">
        <f>CHAR(73)</f>
        <v>I</v>
      </c>
      <c r="AB49" s="18" t="str">
        <f>CHAR(74)</f>
        <v>J</v>
      </c>
      <c r="AC49" s="18" t="str">
        <f>CHAR(75)</f>
        <v>K</v>
      </c>
      <c r="AD49" s="18"/>
      <c r="AE49" s="18"/>
      <c r="AF49" s="19">
        <v>100.51773422063121</v>
      </c>
    </row>
    <row r="50" spans="1:32" ht="12" customHeight="1">
      <c r="A50" s="9" t="s">
        <v>56</v>
      </c>
      <c r="B50" s="10">
        <v>3</v>
      </c>
      <c r="C50" s="18"/>
      <c r="D50" s="19">
        <v>2.574928508128928</v>
      </c>
      <c r="E50" s="20">
        <v>11</v>
      </c>
      <c r="F50" s="19"/>
      <c r="G50" s="19">
        <v>1.8596476903177508</v>
      </c>
      <c r="H50" s="20">
        <v>42</v>
      </c>
      <c r="I50" s="18"/>
      <c r="J50" s="19">
        <v>1.7788310843596413</v>
      </c>
      <c r="K50" s="20">
        <v>42</v>
      </c>
      <c r="L50" s="18"/>
      <c r="M50" s="19">
        <v>1.0791890218319897</v>
      </c>
      <c r="N50" s="20">
        <v>42</v>
      </c>
      <c r="O50" s="18"/>
      <c r="P50" s="19">
        <v>7.292596304638311</v>
      </c>
      <c r="Q50" s="20">
        <v>42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 t="str">
        <f>CHAR(76)</f>
        <v>L</v>
      </c>
      <c r="AE50" s="18"/>
      <c r="AF50" s="19">
        <v>92.84339241635463</v>
      </c>
    </row>
    <row r="51" spans="1:32" ht="12" customHeight="1">
      <c r="A51" s="9"/>
      <c r="B51" s="10"/>
      <c r="C51" s="18"/>
      <c r="D51" s="21"/>
      <c r="E51" s="18"/>
      <c r="F51" s="18"/>
      <c r="G51" s="21"/>
      <c r="H51" s="18"/>
      <c r="I51" s="18"/>
      <c r="J51" s="21"/>
      <c r="K51" s="18"/>
      <c r="L51" s="18"/>
      <c r="M51" s="21"/>
      <c r="N51" s="18"/>
      <c r="O51" s="18"/>
      <c r="P51" s="21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12" customHeight="1">
      <c r="A52" s="9" t="s">
        <v>57</v>
      </c>
      <c r="B52" s="10"/>
      <c r="C52" s="18"/>
      <c r="D52" s="38">
        <v>2.4710274770400327</v>
      </c>
      <c r="E52" s="38"/>
      <c r="F52" s="18"/>
      <c r="G52" s="38">
        <v>2.1808106682000155</v>
      </c>
      <c r="H52" s="38"/>
      <c r="I52" s="18"/>
      <c r="J52" s="38">
        <v>1.9835858434586406</v>
      </c>
      <c r="K52" s="38"/>
      <c r="L52" s="18"/>
      <c r="M52" s="38">
        <v>1.5633744139391192</v>
      </c>
      <c r="N52" s="38"/>
      <c r="O52" s="18"/>
      <c r="P52" s="38">
        <v>8.198798402637811</v>
      </c>
      <c r="Q52" s="3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12" customHeight="1">
      <c r="A53" s="9" t="s">
        <v>58</v>
      </c>
      <c r="B53" s="10"/>
      <c r="C53" s="18"/>
      <c r="D53" s="37">
        <v>7.8568644286853235</v>
      </c>
      <c r="E53" s="37"/>
      <c r="F53" s="19"/>
      <c r="G53" s="37">
        <v>8.631697897626815</v>
      </c>
      <c r="H53" s="37"/>
      <c r="I53" s="19"/>
      <c r="J53" s="37">
        <v>6.619851570763593</v>
      </c>
      <c r="K53" s="37"/>
      <c r="L53" s="19"/>
      <c r="M53" s="37">
        <v>7.120078001966984</v>
      </c>
      <c r="N53" s="37"/>
      <c r="O53" s="19"/>
      <c r="P53" s="37">
        <v>4.465073072680741</v>
      </c>
      <c r="Q53" s="37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12" customHeight="1">
      <c r="A54" s="9" t="s">
        <v>59</v>
      </c>
      <c r="B54" s="10"/>
      <c r="C54" s="18"/>
      <c r="D54" s="38">
        <v>0.23102792089920832</v>
      </c>
      <c r="E54" s="38"/>
      <c r="F54" s="18"/>
      <c r="G54" s="38">
        <v>0.2240019663509077</v>
      </c>
      <c r="H54" s="38"/>
      <c r="I54" s="18"/>
      <c r="J54" s="38" t="s">
        <v>60</v>
      </c>
      <c r="K54" s="38"/>
      <c r="L54" s="18"/>
      <c r="M54" s="38">
        <v>0.1324601941358959</v>
      </c>
      <c r="N54" s="38"/>
      <c r="O54" s="18"/>
      <c r="P54" s="38">
        <v>0.4356286298915466</v>
      </c>
      <c r="Q54" s="3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12" customHeight="1" thickBot="1">
      <c r="A55" s="22"/>
      <c r="B55" s="23"/>
      <c r="C55" s="18"/>
      <c r="D55" s="21"/>
      <c r="E55" s="18"/>
      <c r="F55" s="18"/>
      <c r="G55" s="21"/>
      <c r="H55" s="18"/>
      <c r="I55" s="18"/>
      <c r="J55" s="21"/>
      <c r="K55" s="18"/>
      <c r="L55" s="18"/>
      <c r="M55" s="21"/>
      <c r="N55" s="18"/>
      <c r="O55" s="18"/>
      <c r="P55" s="21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2" customHeight="1" thickTop="1">
      <c r="A56" s="24" t="s">
        <v>61</v>
      </c>
      <c r="B56" s="25"/>
      <c r="C56" s="26"/>
      <c r="D56" s="27"/>
      <c r="E56" s="26"/>
      <c r="F56" s="26"/>
      <c r="G56" s="27"/>
      <c r="H56" s="26"/>
      <c r="I56" s="26"/>
      <c r="J56" s="27"/>
      <c r="K56" s="26"/>
      <c r="L56" s="26"/>
      <c r="M56" s="27"/>
      <c r="N56" s="26"/>
      <c r="O56" s="26"/>
      <c r="P56" s="27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ht="12" customHeight="1">
      <c r="A57" s="22" t="s">
        <v>62</v>
      </c>
      <c r="B57" s="23"/>
      <c r="C57" s="18"/>
      <c r="D57" s="21"/>
      <c r="E57" s="18"/>
      <c r="F57" s="18"/>
      <c r="G57" s="21"/>
      <c r="H57" s="18"/>
      <c r="I57" s="18"/>
      <c r="J57" s="21"/>
      <c r="K57" s="18"/>
      <c r="L57" s="18"/>
      <c r="M57" s="21"/>
      <c r="N57" s="18"/>
      <c r="O57" s="18"/>
      <c r="P57" s="21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2" customHeight="1">
      <c r="A58" s="22" t="s">
        <v>63</v>
      </c>
      <c r="B58" s="23"/>
      <c r="C58" s="18"/>
      <c r="D58" s="21"/>
      <c r="E58" s="18"/>
      <c r="F58" s="18"/>
      <c r="G58" s="21"/>
      <c r="H58" s="18"/>
      <c r="I58" s="18"/>
      <c r="J58" s="21"/>
      <c r="K58" s="18"/>
      <c r="L58" s="18"/>
      <c r="M58" s="21"/>
      <c r="N58" s="18"/>
      <c r="O58" s="18"/>
      <c r="P58" s="21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2.75">
      <c r="A59" s="28"/>
      <c r="B59" s="29"/>
      <c r="C59" s="30"/>
      <c r="D59" s="31"/>
      <c r="E59" s="30"/>
      <c r="F59" s="30"/>
      <c r="G59" s="31"/>
      <c r="H59" s="30"/>
      <c r="I59" s="30"/>
      <c r="J59" s="31"/>
      <c r="K59" s="30"/>
      <c r="L59" s="30"/>
      <c r="M59" s="31"/>
      <c r="N59" s="30"/>
      <c r="O59" s="30"/>
      <c r="P59" s="31"/>
      <c r="Q59" s="30"/>
      <c r="R59" s="30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0"/>
      <c r="AF59" s="30"/>
    </row>
    <row r="60" spans="1:32" ht="12.75">
      <c r="A60" s="28"/>
      <c r="B60" s="29"/>
      <c r="C60" s="30"/>
      <c r="D60" s="31"/>
      <c r="E60" s="30"/>
      <c r="F60" s="30"/>
      <c r="G60" s="31"/>
      <c r="H60" s="30"/>
      <c r="I60" s="30"/>
      <c r="J60" s="31"/>
      <c r="K60" s="30"/>
      <c r="L60" s="30"/>
      <c r="M60" s="31"/>
      <c r="N60" s="30"/>
      <c r="O60" s="30"/>
      <c r="P60" s="31"/>
      <c r="Q60" s="30"/>
      <c r="R60" s="30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0"/>
      <c r="AF60" s="30"/>
    </row>
    <row r="61" spans="1:32" ht="12.75">
      <c r="A61" s="28"/>
      <c r="B61" s="29"/>
      <c r="C61" s="30"/>
      <c r="D61" s="31"/>
      <c r="E61" s="30"/>
      <c r="F61" s="30"/>
      <c r="G61" s="31"/>
      <c r="H61" s="30"/>
      <c r="I61" s="30"/>
      <c r="J61" s="31"/>
      <c r="K61" s="30"/>
      <c r="L61" s="30"/>
      <c r="M61" s="31"/>
      <c r="N61" s="30"/>
      <c r="O61" s="30"/>
      <c r="P61" s="31"/>
      <c r="Q61" s="30"/>
      <c r="R61" s="3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0"/>
      <c r="AF61" s="30"/>
    </row>
    <row r="62" spans="1:32" ht="12.75">
      <c r="A62" s="28"/>
      <c r="B62" s="29"/>
      <c r="C62" s="30"/>
      <c r="D62" s="31"/>
      <c r="E62" s="30"/>
      <c r="F62" s="30"/>
      <c r="G62" s="31"/>
      <c r="H62" s="30"/>
      <c r="I62" s="30"/>
      <c r="J62" s="31"/>
      <c r="K62" s="30"/>
      <c r="L62" s="30"/>
      <c r="M62" s="31"/>
      <c r="N62" s="30"/>
      <c r="O62" s="30"/>
      <c r="P62" s="31"/>
      <c r="Q62" s="30"/>
      <c r="R62" s="30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0"/>
      <c r="AF62" s="30"/>
    </row>
    <row r="63" spans="1:32" ht="12.75">
      <c r="A63" s="28"/>
      <c r="B63" s="29"/>
      <c r="C63" s="30"/>
      <c r="D63" s="31"/>
      <c r="E63" s="30"/>
      <c r="F63" s="30"/>
      <c r="G63" s="31"/>
      <c r="H63" s="30"/>
      <c r="I63" s="30"/>
      <c r="J63" s="31"/>
      <c r="K63" s="30"/>
      <c r="L63" s="30"/>
      <c r="M63" s="31"/>
      <c r="N63" s="30"/>
      <c r="O63" s="30"/>
      <c r="P63" s="31"/>
      <c r="Q63" s="30"/>
      <c r="R63" s="30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0"/>
      <c r="AF63" s="30"/>
    </row>
    <row r="64" spans="1:32" ht="12.75">
      <c r="A64" s="28"/>
      <c r="B64" s="29"/>
      <c r="C64" s="30"/>
      <c r="D64" s="31"/>
      <c r="E64" s="30"/>
      <c r="F64" s="30"/>
      <c r="G64" s="31"/>
      <c r="H64" s="30"/>
      <c r="I64" s="30"/>
      <c r="J64" s="31"/>
      <c r="K64" s="30"/>
      <c r="L64" s="30"/>
      <c r="M64" s="31"/>
      <c r="N64" s="30"/>
      <c r="O64" s="30"/>
      <c r="P64" s="31"/>
      <c r="Q64" s="30"/>
      <c r="R64" s="30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0"/>
      <c r="AF64" s="30"/>
    </row>
    <row r="65" spans="1:32" ht="12.75">
      <c r="A65" s="28"/>
      <c r="B65" s="29"/>
      <c r="C65" s="30"/>
      <c r="D65" s="31"/>
      <c r="E65" s="30"/>
      <c r="F65" s="30"/>
      <c r="G65" s="31"/>
      <c r="H65" s="30"/>
      <c r="I65" s="30"/>
      <c r="J65" s="31"/>
      <c r="K65" s="30"/>
      <c r="L65" s="30"/>
      <c r="M65" s="31"/>
      <c r="N65" s="30"/>
      <c r="O65" s="30"/>
      <c r="P65" s="31"/>
      <c r="Q65" s="30"/>
      <c r="R65" s="3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0"/>
      <c r="AF65" s="30"/>
    </row>
    <row r="66" spans="1:32" ht="12.75">
      <c r="A66" s="28"/>
      <c r="B66" s="29"/>
      <c r="C66" s="30"/>
      <c r="D66" s="31"/>
      <c r="E66" s="30"/>
      <c r="F66" s="30"/>
      <c r="G66" s="31"/>
      <c r="H66" s="30"/>
      <c r="I66" s="30"/>
      <c r="J66" s="31"/>
      <c r="K66" s="30"/>
      <c r="L66" s="30"/>
      <c r="M66" s="31"/>
      <c r="N66" s="30"/>
      <c r="O66" s="30"/>
      <c r="P66" s="31"/>
      <c r="Q66" s="30"/>
      <c r="R66" s="30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0"/>
      <c r="AF66" s="30"/>
    </row>
    <row r="67" spans="1:32" ht="12.75">
      <c r="A67" s="28"/>
      <c r="B67" s="29"/>
      <c r="C67" s="30"/>
      <c r="D67" s="31"/>
      <c r="E67" s="30"/>
      <c r="F67" s="30"/>
      <c r="G67" s="31"/>
      <c r="H67" s="30"/>
      <c r="I67" s="30"/>
      <c r="J67" s="31"/>
      <c r="K67" s="30"/>
      <c r="L67" s="30"/>
      <c r="M67" s="31"/>
      <c r="N67" s="30"/>
      <c r="O67" s="30"/>
      <c r="P67" s="31"/>
      <c r="Q67" s="30"/>
      <c r="R67" s="30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0"/>
      <c r="AF67" s="30"/>
    </row>
    <row r="68" spans="1:32" ht="12.75">
      <c r="A68" s="28"/>
      <c r="B68" s="29"/>
      <c r="C68" s="30"/>
      <c r="D68" s="31"/>
      <c r="E68" s="30"/>
      <c r="F68" s="30"/>
      <c r="G68" s="31"/>
      <c r="H68" s="30"/>
      <c r="I68" s="30"/>
      <c r="J68" s="31"/>
      <c r="K68" s="30"/>
      <c r="L68" s="30"/>
      <c r="M68" s="31"/>
      <c r="N68" s="30"/>
      <c r="O68" s="30"/>
      <c r="P68" s="31"/>
      <c r="Q68" s="30"/>
      <c r="R68" s="30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0"/>
      <c r="AF68" s="30"/>
    </row>
    <row r="69" spans="1:32" ht="12.75">
      <c r="A69" s="28"/>
      <c r="B69" s="29"/>
      <c r="C69" s="30"/>
      <c r="D69" s="31"/>
      <c r="E69" s="30"/>
      <c r="F69" s="30"/>
      <c r="G69" s="31"/>
      <c r="H69" s="30"/>
      <c r="I69" s="30"/>
      <c r="J69" s="31"/>
      <c r="K69" s="30"/>
      <c r="L69" s="30"/>
      <c r="M69" s="31"/>
      <c r="N69" s="30"/>
      <c r="O69" s="30"/>
      <c r="P69" s="31"/>
      <c r="Q69" s="30"/>
      <c r="R69" s="30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0"/>
      <c r="AF69" s="30"/>
    </row>
    <row r="70" spans="1:32" ht="12.75">
      <c r="A70" s="28"/>
      <c r="B70" s="29"/>
      <c r="C70" s="30"/>
      <c r="D70" s="31"/>
      <c r="E70" s="30"/>
      <c r="F70" s="30"/>
      <c r="G70" s="31"/>
      <c r="H70" s="30"/>
      <c r="I70" s="30"/>
      <c r="J70" s="31"/>
      <c r="K70" s="30"/>
      <c r="L70" s="30"/>
      <c r="M70" s="31"/>
      <c r="N70" s="30"/>
      <c r="O70" s="30"/>
      <c r="P70" s="31"/>
      <c r="Q70" s="30"/>
      <c r="R70" s="30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0"/>
      <c r="AF70" s="30"/>
    </row>
    <row r="71" spans="1:32" ht="12.75">
      <c r="A71" s="28"/>
      <c r="B71" s="29"/>
      <c r="C71" s="30"/>
      <c r="D71" s="31"/>
      <c r="E71" s="30"/>
      <c r="F71" s="30"/>
      <c r="G71" s="31"/>
      <c r="H71" s="30"/>
      <c r="I71" s="30"/>
      <c r="J71" s="31"/>
      <c r="K71" s="30"/>
      <c r="L71" s="30"/>
      <c r="M71" s="31"/>
      <c r="N71" s="30"/>
      <c r="O71" s="30"/>
      <c r="P71" s="31"/>
      <c r="Q71" s="30"/>
      <c r="R71" s="30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0"/>
      <c r="AF71" s="30"/>
    </row>
    <row r="72" spans="1:32" ht="12.75">
      <c r="A72" s="28"/>
      <c r="B72" s="29"/>
      <c r="C72" s="30"/>
      <c r="D72" s="31"/>
      <c r="E72" s="30"/>
      <c r="F72" s="30"/>
      <c r="G72" s="31"/>
      <c r="H72" s="30"/>
      <c r="I72" s="30"/>
      <c r="J72" s="31"/>
      <c r="K72" s="30"/>
      <c r="L72" s="30"/>
      <c r="M72" s="31"/>
      <c r="N72" s="30"/>
      <c r="O72" s="30"/>
      <c r="P72" s="31"/>
      <c r="Q72" s="30"/>
      <c r="R72" s="30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0"/>
      <c r="AF72" s="30"/>
    </row>
    <row r="73" spans="1:32" ht="12.75">
      <c r="A73" s="28"/>
      <c r="B73" s="29"/>
      <c r="C73" s="30"/>
      <c r="D73" s="31"/>
      <c r="E73" s="30"/>
      <c r="F73" s="30"/>
      <c r="G73" s="31"/>
      <c r="H73" s="30"/>
      <c r="I73" s="30"/>
      <c r="J73" s="31"/>
      <c r="K73" s="30"/>
      <c r="L73" s="30"/>
      <c r="M73" s="31"/>
      <c r="N73" s="30"/>
      <c r="O73" s="30"/>
      <c r="P73" s="31"/>
      <c r="Q73" s="30"/>
      <c r="R73" s="30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0"/>
      <c r="AF73" s="30"/>
    </row>
    <row r="74" spans="1:32" ht="12.75">
      <c r="A74" s="28"/>
      <c r="B74" s="29"/>
      <c r="C74" s="30"/>
      <c r="D74" s="31"/>
      <c r="E74" s="30"/>
      <c r="F74" s="30"/>
      <c r="G74" s="31"/>
      <c r="H74" s="30"/>
      <c r="I74" s="30"/>
      <c r="J74" s="31"/>
      <c r="K74" s="30"/>
      <c r="L74" s="30"/>
      <c r="M74" s="31"/>
      <c r="N74" s="30"/>
      <c r="O74" s="30"/>
      <c r="P74" s="31"/>
      <c r="Q74" s="30"/>
      <c r="R74" s="30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0"/>
      <c r="AF74" s="30"/>
    </row>
    <row r="75" spans="1:32" ht="12.75">
      <c r="A75" s="28"/>
      <c r="B75" s="29"/>
      <c r="C75" s="30"/>
      <c r="D75" s="31"/>
      <c r="E75" s="30"/>
      <c r="F75" s="30"/>
      <c r="G75" s="31"/>
      <c r="H75" s="30"/>
      <c r="I75" s="30"/>
      <c r="J75" s="31"/>
      <c r="K75" s="30"/>
      <c r="L75" s="30"/>
      <c r="M75" s="31"/>
      <c r="N75" s="30"/>
      <c r="O75" s="30"/>
      <c r="P75" s="31"/>
      <c r="Q75" s="30"/>
      <c r="R75" s="30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0"/>
      <c r="AF75" s="30"/>
    </row>
    <row r="76" spans="1:32" ht="12.75">
      <c r="A76" s="28"/>
      <c r="B76" s="29"/>
      <c r="C76" s="30"/>
      <c r="D76" s="31"/>
      <c r="E76" s="30"/>
      <c r="F76" s="30"/>
      <c r="G76" s="31"/>
      <c r="H76" s="30"/>
      <c r="I76" s="30"/>
      <c r="J76" s="31"/>
      <c r="K76" s="30"/>
      <c r="L76" s="30"/>
      <c r="M76" s="31"/>
      <c r="N76" s="30"/>
      <c r="O76" s="30"/>
      <c r="P76" s="31"/>
      <c r="Q76" s="30"/>
      <c r="R76" s="3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0"/>
      <c r="AF76" s="30"/>
    </row>
    <row r="77" spans="1:32" ht="12.75">
      <c r="A77" s="28"/>
      <c r="B77" s="29"/>
      <c r="C77" s="30"/>
      <c r="D77" s="31"/>
      <c r="E77" s="30"/>
      <c r="F77" s="30"/>
      <c r="G77" s="31"/>
      <c r="H77" s="30"/>
      <c r="I77" s="30"/>
      <c r="J77" s="31"/>
      <c r="K77" s="30"/>
      <c r="L77" s="30"/>
      <c r="M77" s="31"/>
      <c r="N77" s="30"/>
      <c r="O77" s="30"/>
      <c r="P77" s="31"/>
      <c r="Q77" s="30"/>
      <c r="R77" s="3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0"/>
      <c r="AF77" s="30"/>
    </row>
    <row r="78" spans="1:32" ht="12.75">
      <c r="A78" s="28"/>
      <c r="B78" s="29"/>
      <c r="C78" s="30"/>
      <c r="D78" s="31"/>
      <c r="E78" s="30"/>
      <c r="F78" s="30"/>
      <c r="G78" s="31"/>
      <c r="H78" s="30"/>
      <c r="I78" s="30"/>
      <c r="J78" s="31"/>
      <c r="K78" s="30"/>
      <c r="L78" s="30"/>
      <c r="M78" s="31"/>
      <c r="N78" s="30"/>
      <c r="O78" s="30"/>
      <c r="P78" s="31"/>
      <c r="Q78" s="30"/>
      <c r="R78" s="30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0"/>
      <c r="AF78" s="30"/>
    </row>
    <row r="79" spans="1:32" ht="12.75">
      <c r="A79" s="28"/>
      <c r="B79" s="29"/>
      <c r="C79" s="30"/>
      <c r="D79" s="31"/>
      <c r="E79" s="30"/>
      <c r="F79" s="30"/>
      <c r="G79" s="31"/>
      <c r="H79" s="30"/>
      <c r="I79" s="30"/>
      <c r="J79" s="31"/>
      <c r="K79" s="30"/>
      <c r="L79" s="30"/>
      <c r="M79" s="31"/>
      <c r="N79" s="30"/>
      <c r="O79" s="30"/>
      <c r="P79" s="31"/>
      <c r="Q79" s="30"/>
      <c r="R79" s="30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0"/>
      <c r="AF79" s="30"/>
    </row>
    <row r="80" spans="1:32" ht="12.75">
      <c r="A80" s="28"/>
      <c r="B80" s="29"/>
      <c r="C80" s="30"/>
      <c r="D80" s="31"/>
      <c r="E80" s="30"/>
      <c r="F80" s="30"/>
      <c r="G80" s="31"/>
      <c r="H80" s="30"/>
      <c r="I80" s="30"/>
      <c r="J80" s="31"/>
      <c r="K80" s="30"/>
      <c r="L80" s="30"/>
      <c r="M80" s="31"/>
      <c r="N80" s="30"/>
      <c r="O80" s="30"/>
      <c r="P80" s="31"/>
      <c r="Q80" s="30"/>
      <c r="R80" s="30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0"/>
      <c r="AF80" s="30"/>
    </row>
    <row r="81" spans="1:32" ht="12.75">
      <c r="A81" s="28"/>
      <c r="B81" s="29"/>
      <c r="C81" s="30"/>
      <c r="D81" s="31"/>
      <c r="E81" s="30"/>
      <c r="F81" s="30"/>
      <c r="G81" s="31"/>
      <c r="H81" s="30"/>
      <c r="I81" s="30"/>
      <c r="J81" s="31"/>
      <c r="K81" s="30"/>
      <c r="L81" s="30"/>
      <c r="M81" s="31"/>
      <c r="N81" s="30"/>
      <c r="O81" s="30"/>
      <c r="P81" s="31"/>
      <c r="Q81" s="30"/>
      <c r="R81" s="3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0"/>
      <c r="AF81" s="30"/>
    </row>
    <row r="82" spans="1:32" ht="12.75">
      <c r="A82" s="28"/>
      <c r="B82" s="29"/>
      <c r="C82" s="30"/>
      <c r="D82" s="31"/>
      <c r="E82" s="30"/>
      <c r="F82" s="30"/>
      <c r="G82" s="31"/>
      <c r="H82" s="30"/>
      <c r="I82" s="30"/>
      <c r="J82" s="31"/>
      <c r="K82" s="30"/>
      <c r="L82" s="30"/>
      <c r="M82" s="31"/>
      <c r="N82" s="30"/>
      <c r="O82" s="30"/>
      <c r="P82" s="31"/>
      <c r="Q82" s="30"/>
      <c r="R82" s="30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0"/>
      <c r="AF82" s="30"/>
    </row>
    <row r="83" spans="1:32" ht="12.75">
      <c r="A83" s="28"/>
      <c r="B83" s="29"/>
      <c r="C83" s="30"/>
      <c r="D83" s="31"/>
      <c r="E83" s="30"/>
      <c r="F83" s="30"/>
      <c r="G83" s="31"/>
      <c r="H83" s="30"/>
      <c r="I83" s="30"/>
      <c r="J83" s="31"/>
      <c r="K83" s="30"/>
      <c r="L83" s="30"/>
      <c r="M83" s="31"/>
      <c r="N83" s="30"/>
      <c r="O83" s="30"/>
      <c r="P83" s="31"/>
      <c r="Q83" s="30"/>
      <c r="R83" s="30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0"/>
      <c r="AF83" s="30"/>
    </row>
    <row r="84" spans="1:32" ht="12.75">
      <c r="A84" s="28"/>
      <c r="B84" s="29"/>
      <c r="C84" s="30"/>
      <c r="D84" s="31"/>
      <c r="E84" s="30"/>
      <c r="F84" s="30"/>
      <c r="G84" s="31"/>
      <c r="H84" s="30"/>
      <c r="I84" s="30"/>
      <c r="J84" s="31"/>
      <c r="K84" s="30"/>
      <c r="L84" s="30"/>
      <c r="M84" s="31"/>
      <c r="N84" s="30"/>
      <c r="O84" s="30"/>
      <c r="P84" s="31"/>
      <c r="Q84" s="30"/>
      <c r="R84" s="30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0"/>
      <c r="AF84" s="30"/>
    </row>
    <row r="85" spans="1:32" ht="12.75">
      <c r="A85" s="28"/>
      <c r="B85" s="29"/>
      <c r="C85" s="30"/>
      <c r="D85" s="31"/>
      <c r="E85" s="30"/>
      <c r="F85" s="30"/>
      <c r="G85" s="31"/>
      <c r="H85" s="30"/>
      <c r="I85" s="30"/>
      <c r="J85" s="31"/>
      <c r="K85" s="30"/>
      <c r="L85" s="30"/>
      <c r="M85" s="31"/>
      <c r="N85" s="30"/>
      <c r="O85" s="30"/>
      <c r="P85" s="31"/>
      <c r="Q85" s="30"/>
      <c r="R85" s="30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0"/>
      <c r="AF85" s="30"/>
    </row>
    <row r="86" spans="1:32" ht="12.75">
      <c r="A86" s="28"/>
      <c r="B86" s="29"/>
      <c r="C86" s="30"/>
      <c r="D86" s="31"/>
      <c r="E86" s="30"/>
      <c r="F86" s="30"/>
      <c r="G86" s="31"/>
      <c r="H86" s="30"/>
      <c r="I86" s="30"/>
      <c r="J86" s="31"/>
      <c r="K86" s="30"/>
      <c r="L86" s="30"/>
      <c r="M86" s="31"/>
      <c r="N86" s="30"/>
      <c r="O86" s="30"/>
      <c r="P86" s="31"/>
      <c r="Q86" s="30"/>
      <c r="R86" s="30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0"/>
      <c r="AF86" s="30"/>
    </row>
    <row r="87" spans="1:32" ht="12.75">
      <c r="A87" s="28"/>
      <c r="B87" s="29"/>
      <c r="C87" s="30"/>
      <c r="D87" s="31"/>
      <c r="E87" s="30"/>
      <c r="F87" s="30"/>
      <c r="G87" s="31"/>
      <c r="H87" s="30"/>
      <c r="I87" s="30"/>
      <c r="J87" s="31"/>
      <c r="K87" s="30"/>
      <c r="L87" s="30"/>
      <c r="M87" s="31"/>
      <c r="N87" s="30"/>
      <c r="O87" s="30"/>
      <c r="P87" s="31"/>
      <c r="Q87" s="30"/>
      <c r="R87" s="30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0"/>
      <c r="AF87" s="30"/>
    </row>
    <row r="88" spans="1:32" ht="12.75">
      <c r="A88" s="28"/>
      <c r="B88" s="29"/>
      <c r="C88" s="30"/>
      <c r="D88" s="31"/>
      <c r="E88" s="30"/>
      <c r="F88" s="30"/>
      <c r="G88" s="31"/>
      <c r="H88" s="30"/>
      <c r="I88" s="30"/>
      <c r="J88" s="31"/>
      <c r="K88" s="30"/>
      <c r="L88" s="30"/>
      <c r="M88" s="31"/>
      <c r="N88" s="30"/>
      <c r="O88" s="30"/>
      <c r="P88" s="31"/>
      <c r="Q88" s="30"/>
      <c r="R88" s="30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0"/>
      <c r="AF88" s="30"/>
    </row>
    <row r="89" spans="1:32" ht="12.75">
      <c r="A89" s="28"/>
      <c r="B89" s="29"/>
      <c r="C89" s="30"/>
      <c r="D89" s="31"/>
      <c r="E89" s="30"/>
      <c r="F89" s="30"/>
      <c r="G89" s="31"/>
      <c r="H89" s="30"/>
      <c r="I89" s="30"/>
      <c r="J89" s="31"/>
      <c r="K89" s="30"/>
      <c r="L89" s="30"/>
      <c r="M89" s="31"/>
      <c r="N89" s="30"/>
      <c r="O89" s="30"/>
      <c r="P89" s="31"/>
      <c r="Q89" s="30"/>
      <c r="R89" s="30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0"/>
      <c r="AF89" s="30"/>
    </row>
    <row r="90" spans="1:32" ht="12.75">
      <c r="A90" s="28"/>
      <c r="B90" s="29"/>
      <c r="C90" s="30"/>
      <c r="D90" s="31"/>
      <c r="E90" s="30"/>
      <c r="F90" s="30"/>
      <c r="G90" s="31"/>
      <c r="H90" s="30"/>
      <c r="I90" s="30"/>
      <c r="J90" s="31"/>
      <c r="K90" s="30"/>
      <c r="L90" s="30"/>
      <c r="M90" s="31"/>
      <c r="N90" s="30"/>
      <c r="O90" s="30"/>
      <c r="P90" s="31"/>
      <c r="Q90" s="30"/>
      <c r="R90" s="30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0"/>
      <c r="AF90" s="30"/>
    </row>
    <row r="91" spans="1:32" ht="12.75">
      <c r="A91" s="28"/>
      <c r="B91" s="29"/>
      <c r="C91" s="30"/>
      <c r="D91" s="31"/>
      <c r="E91" s="30"/>
      <c r="F91" s="30"/>
      <c r="G91" s="31"/>
      <c r="H91" s="30"/>
      <c r="I91" s="30"/>
      <c r="J91" s="31"/>
      <c r="K91" s="30"/>
      <c r="L91" s="30"/>
      <c r="M91" s="31"/>
      <c r="N91" s="30"/>
      <c r="O91" s="30"/>
      <c r="P91" s="31"/>
      <c r="Q91" s="30"/>
      <c r="R91" s="30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0"/>
      <c r="AF91" s="30"/>
    </row>
    <row r="92" spans="1:32" ht="12.75">
      <c r="A92" s="28"/>
      <c r="B92" s="29"/>
      <c r="C92" s="30"/>
      <c r="D92" s="31"/>
      <c r="E92" s="30"/>
      <c r="F92" s="30"/>
      <c r="G92" s="31"/>
      <c r="H92" s="30"/>
      <c r="I92" s="30"/>
      <c r="J92" s="31"/>
      <c r="K92" s="30"/>
      <c r="L92" s="30"/>
      <c r="M92" s="31"/>
      <c r="N92" s="30"/>
      <c r="O92" s="30"/>
      <c r="P92" s="31"/>
      <c r="Q92" s="30"/>
      <c r="R92" s="30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0"/>
      <c r="AF92" s="30"/>
    </row>
    <row r="93" spans="1:32" ht="12.75">
      <c r="A93" s="28"/>
      <c r="B93" s="29"/>
      <c r="C93" s="30"/>
      <c r="D93" s="31"/>
      <c r="E93" s="30"/>
      <c r="F93" s="30"/>
      <c r="G93" s="31"/>
      <c r="H93" s="30"/>
      <c r="I93" s="30"/>
      <c r="J93" s="31"/>
      <c r="K93" s="30"/>
      <c r="L93" s="30"/>
      <c r="M93" s="31"/>
      <c r="N93" s="30"/>
      <c r="O93" s="30"/>
      <c r="P93" s="31"/>
      <c r="Q93" s="30"/>
      <c r="R93" s="30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0"/>
      <c r="AF93" s="30"/>
    </row>
    <row r="94" spans="1:32" ht="12.75">
      <c r="A94" s="28"/>
      <c r="B94" s="29"/>
      <c r="C94" s="30"/>
      <c r="D94" s="31"/>
      <c r="E94" s="30"/>
      <c r="F94" s="30"/>
      <c r="G94" s="31"/>
      <c r="H94" s="30"/>
      <c r="I94" s="30"/>
      <c r="J94" s="31"/>
      <c r="K94" s="30"/>
      <c r="L94" s="30"/>
      <c r="M94" s="31"/>
      <c r="N94" s="30"/>
      <c r="O94" s="30"/>
      <c r="P94" s="31"/>
      <c r="Q94" s="30"/>
      <c r="R94" s="30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0"/>
      <c r="AF94" s="30"/>
    </row>
    <row r="95" spans="1:32" ht="12.75">
      <c r="A95" s="28"/>
      <c r="B95" s="29"/>
      <c r="C95" s="30"/>
      <c r="D95" s="31"/>
      <c r="E95" s="30"/>
      <c r="F95" s="30"/>
      <c r="G95" s="31"/>
      <c r="H95" s="30"/>
      <c r="I95" s="30"/>
      <c r="J95" s="31"/>
      <c r="K95" s="30"/>
      <c r="L95" s="30"/>
      <c r="M95" s="31"/>
      <c r="N95" s="30"/>
      <c r="O95" s="30"/>
      <c r="P95" s="31"/>
      <c r="Q95" s="30"/>
      <c r="R95" s="30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0"/>
      <c r="AF95" s="30"/>
    </row>
    <row r="96" spans="1:32" ht="12.75">
      <c r="A96" s="28"/>
      <c r="B96" s="29"/>
      <c r="C96" s="30"/>
      <c r="D96" s="31"/>
      <c r="E96" s="30"/>
      <c r="F96" s="30"/>
      <c r="G96" s="31"/>
      <c r="H96" s="30"/>
      <c r="I96" s="30"/>
      <c r="J96" s="31"/>
      <c r="K96" s="30"/>
      <c r="L96" s="30"/>
      <c r="M96" s="31"/>
      <c r="N96" s="30"/>
      <c r="O96" s="30"/>
      <c r="P96" s="31"/>
      <c r="Q96" s="30"/>
      <c r="R96" s="30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0"/>
      <c r="AF96" s="30"/>
    </row>
    <row r="97" spans="1:32" ht="12.75">
      <c r="A97" s="28"/>
      <c r="B97" s="29"/>
      <c r="C97" s="30"/>
      <c r="D97" s="31"/>
      <c r="E97" s="30"/>
      <c r="F97" s="30"/>
      <c r="G97" s="31"/>
      <c r="H97" s="30"/>
      <c r="I97" s="30"/>
      <c r="J97" s="31"/>
      <c r="K97" s="30"/>
      <c r="L97" s="30"/>
      <c r="M97" s="31"/>
      <c r="N97" s="30"/>
      <c r="O97" s="30"/>
      <c r="P97" s="31"/>
      <c r="Q97" s="30"/>
      <c r="R97" s="30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0"/>
      <c r="AF97" s="30"/>
    </row>
    <row r="98" spans="1:32" ht="12.75">
      <c r="A98" s="28"/>
      <c r="B98" s="29"/>
      <c r="C98" s="30"/>
      <c r="D98" s="31"/>
      <c r="E98" s="30"/>
      <c r="F98" s="30"/>
      <c r="G98" s="31"/>
      <c r="H98" s="30"/>
      <c r="I98" s="30"/>
      <c r="J98" s="31"/>
      <c r="K98" s="30"/>
      <c r="L98" s="30"/>
      <c r="M98" s="31"/>
      <c r="N98" s="30"/>
      <c r="O98" s="30"/>
      <c r="P98" s="31"/>
      <c r="Q98" s="30"/>
      <c r="R98" s="30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0"/>
      <c r="AF98" s="30"/>
    </row>
    <row r="99" spans="1:32" ht="12.75">
      <c r="A99" s="28"/>
      <c r="B99" s="29"/>
      <c r="C99" s="30"/>
      <c r="D99" s="31"/>
      <c r="E99" s="30"/>
      <c r="F99" s="30"/>
      <c r="G99" s="31"/>
      <c r="H99" s="30"/>
      <c r="I99" s="30"/>
      <c r="J99" s="31"/>
      <c r="K99" s="30"/>
      <c r="L99" s="30"/>
      <c r="M99" s="31"/>
      <c r="N99" s="30"/>
      <c r="O99" s="30"/>
      <c r="P99" s="31"/>
      <c r="Q99" s="30"/>
      <c r="R99" s="30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0"/>
      <c r="AF99" s="30"/>
    </row>
    <row r="100" spans="1:32" ht="12.75">
      <c r="A100" s="28"/>
      <c r="B100" s="29"/>
      <c r="C100" s="30"/>
      <c r="D100" s="31"/>
      <c r="E100" s="30"/>
      <c r="F100" s="30"/>
      <c r="G100" s="31"/>
      <c r="H100" s="30"/>
      <c r="I100" s="30"/>
      <c r="J100" s="31"/>
      <c r="K100" s="30"/>
      <c r="L100" s="30"/>
      <c r="M100" s="31"/>
      <c r="N100" s="30"/>
      <c r="O100" s="30"/>
      <c r="P100" s="31"/>
      <c r="Q100" s="30"/>
      <c r="R100" s="30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0"/>
      <c r="AF100" s="30"/>
    </row>
    <row r="101" spans="1:32" ht="12.75">
      <c r="A101" s="28"/>
      <c r="B101" s="29"/>
      <c r="C101" s="30"/>
      <c r="D101" s="31"/>
      <c r="E101" s="30"/>
      <c r="F101" s="30"/>
      <c r="G101" s="31"/>
      <c r="H101" s="30"/>
      <c r="I101" s="30"/>
      <c r="J101" s="31"/>
      <c r="K101" s="30"/>
      <c r="L101" s="30"/>
      <c r="M101" s="31"/>
      <c r="N101" s="30"/>
      <c r="O101" s="30"/>
      <c r="P101" s="31"/>
      <c r="Q101" s="30"/>
      <c r="R101" s="30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0"/>
      <c r="AF101" s="30"/>
    </row>
    <row r="102" spans="1:32" ht="12.75">
      <c r="A102" s="28"/>
      <c r="B102" s="29"/>
      <c r="C102" s="30"/>
      <c r="D102" s="31"/>
      <c r="E102" s="30"/>
      <c r="F102" s="30"/>
      <c r="G102" s="31"/>
      <c r="H102" s="30"/>
      <c r="I102" s="30"/>
      <c r="J102" s="31"/>
      <c r="K102" s="30"/>
      <c r="L102" s="30"/>
      <c r="M102" s="31"/>
      <c r="N102" s="30"/>
      <c r="O102" s="30"/>
      <c r="P102" s="31"/>
      <c r="Q102" s="30"/>
      <c r="R102" s="30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0"/>
      <c r="AF102" s="30"/>
    </row>
    <row r="103" spans="1:32" ht="12.75">
      <c r="A103" s="28"/>
      <c r="B103" s="29"/>
      <c r="C103" s="30"/>
      <c r="D103" s="31"/>
      <c r="E103" s="30"/>
      <c r="F103" s="30"/>
      <c r="G103" s="31"/>
      <c r="H103" s="30"/>
      <c r="I103" s="30"/>
      <c r="J103" s="31"/>
      <c r="K103" s="30"/>
      <c r="L103" s="30"/>
      <c r="M103" s="31"/>
      <c r="N103" s="30"/>
      <c r="O103" s="30"/>
      <c r="P103" s="31"/>
      <c r="Q103" s="30"/>
      <c r="R103" s="30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0"/>
      <c r="AF103" s="30"/>
    </row>
    <row r="104" spans="1:32" ht="12.75">
      <c r="A104" s="28"/>
      <c r="B104" s="29"/>
      <c r="C104" s="30"/>
      <c r="D104" s="31"/>
      <c r="E104" s="30"/>
      <c r="F104" s="30"/>
      <c r="G104" s="31"/>
      <c r="H104" s="30"/>
      <c r="I104" s="30"/>
      <c r="J104" s="31"/>
      <c r="K104" s="30"/>
      <c r="L104" s="30"/>
      <c r="M104" s="31"/>
      <c r="N104" s="30"/>
      <c r="O104" s="30"/>
      <c r="P104" s="31"/>
      <c r="Q104" s="30"/>
      <c r="R104" s="30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0"/>
      <c r="AF104" s="30"/>
    </row>
    <row r="105" spans="1:32" ht="12.75">
      <c r="A105" s="28"/>
      <c r="B105" s="29"/>
      <c r="C105" s="30"/>
      <c r="D105" s="31"/>
      <c r="E105" s="30"/>
      <c r="F105" s="30"/>
      <c r="G105" s="31"/>
      <c r="H105" s="30"/>
      <c r="I105" s="30"/>
      <c r="J105" s="31"/>
      <c r="K105" s="30"/>
      <c r="L105" s="30"/>
      <c r="M105" s="31"/>
      <c r="N105" s="30"/>
      <c r="O105" s="30"/>
      <c r="P105" s="31"/>
      <c r="Q105" s="30"/>
      <c r="R105" s="30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0"/>
      <c r="AF105" s="30"/>
    </row>
    <row r="106" spans="1:32" ht="12.75">
      <c r="A106" s="28"/>
      <c r="B106" s="29"/>
      <c r="C106" s="30"/>
      <c r="D106" s="31"/>
      <c r="E106" s="30"/>
      <c r="F106" s="30"/>
      <c r="G106" s="31"/>
      <c r="H106" s="30"/>
      <c r="I106" s="30"/>
      <c r="J106" s="31"/>
      <c r="K106" s="30"/>
      <c r="L106" s="30"/>
      <c r="M106" s="31"/>
      <c r="N106" s="30"/>
      <c r="O106" s="30"/>
      <c r="P106" s="31"/>
      <c r="Q106" s="30"/>
      <c r="R106" s="30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0"/>
      <c r="AF106" s="30"/>
    </row>
    <row r="107" spans="1:32" ht="12.75">
      <c r="A107" s="28"/>
      <c r="B107" s="29"/>
      <c r="C107" s="30"/>
      <c r="D107" s="31"/>
      <c r="E107" s="30"/>
      <c r="F107" s="30"/>
      <c r="G107" s="31"/>
      <c r="H107" s="30"/>
      <c r="I107" s="30"/>
      <c r="J107" s="31"/>
      <c r="K107" s="30"/>
      <c r="L107" s="30"/>
      <c r="M107" s="31"/>
      <c r="N107" s="30"/>
      <c r="O107" s="30"/>
      <c r="P107" s="31"/>
      <c r="Q107" s="30"/>
      <c r="R107" s="30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0"/>
      <c r="AF107" s="30"/>
    </row>
    <row r="108" spans="1:32" ht="12.75">
      <c r="A108" s="28"/>
      <c r="B108" s="29"/>
      <c r="C108" s="30"/>
      <c r="D108" s="31"/>
      <c r="E108" s="30"/>
      <c r="F108" s="30"/>
      <c r="G108" s="31"/>
      <c r="H108" s="30"/>
      <c r="I108" s="30"/>
      <c r="J108" s="31"/>
      <c r="K108" s="30"/>
      <c r="L108" s="30"/>
      <c r="M108" s="31"/>
      <c r="N108" s="30"/>
      <c r="O108" s="30"/>
      <c r="P108" s="31"/>
      <c r="Q108" s="30"/>
      <c r="R108" s="30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0"/>
      <c r="AF108" s="30"/>
    </row>
    <row r="109" spans="1:32" ht="12.75">
      <c r="A109" s="28"/>
      <c r="B109" s="29"/>
      <c r="C109" s="30"/>
      <c r="D109" s="31"/>
      <c r="E109" s="30"/>
      <c r="F109" s="30"/>
      <c r="G109" s="31"/>
      <c r="H109" s="30"/>
      <c r="I109" s="30"/>
      <c r="J109" s="31"/>
      <c r="K109" s="30"/>
      <c r="L109" s="30"/>
      <c r="M109" s="31"/>
      <c r="N109" s="30"/>
      <c r="O109" s="30"/>
      <c r="P109" s="31"/>
      <c r="Q109" s="30"/>
      <c r="R109" s="30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0"/>
      <c r="AF109" s="30"/>
    </row>
    <row r="110" spans="1:32" ht="12.75">
      <c r="A110" s="28"/>
      <c r="B110" s="29"/>
      <c r="C110" s="30"/>
      <c r="D110" s="31"/>
      <c r="E110" s="30"/>
      <c r="F110" s="30"/>
      <c r="G110" s="31"/>
      <c r="H110" s="30"/>
      <c r="I110" s="30"/>
      <c r="J110" s="31"/>
      <c r="K110" s="30"/>
      <c r="L110" s="30"/>
      <c r="M110" s="31"/>
      <c r="N110" s="30"/>
      <c r="O110" s="30"/>
      <c r="P110" s="31"/>
      <c r="Q110" s="30"/>
      <c r="R110" s="30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0"/>
      <c r="AF110" s="30"/>
    </row>
    <row r="111" spans="1:32" ht="12.75">
      <c r="A111" s="28"/>
      <c r="B111" s="29"/>
      <c r="C111" s="30"/>
      <c r="D111" s="31"/>
      <c r="E111" s="30"/>
      <c r="F111" s="30"/>
      <c r="G111" s="31"/>
      <c r="H111" s="30"/>
      <c r="I111" s="30"/>
      <c r="J111" s="31"/>
      <c r="K111" s="30"/>
      <c r="L111" s="30"/>
      <c r="M111" s="31"/>
      <c r="N111" s="30"/>
      <c r="O111" s="30"/>
      <c r="P111" s="31"/>
      <c r="Q111" s="30"/>
      <c r="R111" s="30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0"/>
      <c r="AF111" s="30"/>
    </row>
    <row r="112" spans="1:32" ht="12.75">
      <c r="A112" s="28"/>
      <c r="B112" s="29"/>
      <c r="C112" s="30"/>
      <c r="D112" s="31"/>
      <c r="E112" s="30"/>
      <c r="F112" s="30"/>
      <c r="G112" s="31"/>
      <c r="H112" s="30"/>
      <c r="I112" s="30"/>
      <c r="J112" s="31"/>
      <c r="K112" s="30"/>
      <c r="L112" s="30"/>
      <c r="M112" s="31"/>
      <c r="N112" s="30"/>
      <c r="O112" s="30"/>
      <c r="P112" s="31"/>
      <c r="Q112" s="30"/>
      <c r="R112" s="30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0"/>
      <c r="AF112" s="30"/>
    </row>
  </sheetData>
  <sheetProtection/>
  <mergeCells count="26">
    <mergeCell ref="D3:E3"/>
    <mergeCell ref="G3:H3"/>
    <mergeCell ref="J3:K3"/>
    <mergeCell ref="M3:N3"/>
    <mergeCell ref="P3:Q3"/>
    <mergeCell ref="D4:E4"/>
    <mergeCell ref="G4:H4"/>
    <mergeCell ref="J4:K4"/>
    <mergeCell ref="M4:N4"/>
    <mergeCell ref="P4:Q4"/>
    <mergeCell ref="D5:Q5"/>
    <mergeCell ref="D52:E52"/>
    <mergeCell ref="G52:H52"/>
    <mergeCell ref="J52:K52"/>
    <mergeCell ref="M52:N52"/>
    <mergeCell ref="P52:Q52"/>
    <mergeCell ref="D53:E53"/>
    <mergeCell ref="G53:H53"/>
    <mergeCell ref="J53:K53"/>
    <mergeCell ref="M53:N53"/>
    <mergeCell ref="P53:Q53"/>
    <mergeCell ref="D54:E54"/>
    <mergeCell ref="G54:H54"/>
    <mergeCell ref="J54:K54"/>
    <mergeCell ref="M54:N54"/>
    <mergeCell ref="P54:Q54"/>
  </mergeCells>
  <printOptions/>
  <pageMargins left="0.7" right="0.7" top="0.75" bottom="0.75" header="0.3" footer="0.3"/>
  <pageSetup fitToHeight="1" fitToWidth="1" horizontalDpi="1200" verticalDpi="1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CHRISTOPHER DE BEN</cp:lastModifiedBy>
  <dcterms:created xsi:type="dcterms:W3CDTF">2015-11-02T23:32:49Z</dcterms:created>
  <dcterms:modified xsi:type="dcterms:W3CDTF">2016-12-21T18:31:57Z</dcterms:modified>
  <cp:category/>
  <cp:version/>
  <cp:contentType/>
  <cp:contentStatus/>
</cp:coreProperties>
</file>