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765" windowWidth="16695" windowHeight="8595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2SV12" sheetId="5" r:id="rId5"/>
  </sheets>
  <externalReferences>
    <externalReference r:id="rId8"/>
  </externalReferences>
  <definedNames>
    <definedName name="dm_averages" localSheetId="4">#REF!</definedName>
    <definedName name="dm_averages" localSheetId="0">'Hidden Datasheet Template'!#REF!</definedName>
    <definedName name="dm_averages">#REF!</definedName>
    <definedName name="dm_criteria" localSheetId="4">#REF!</definedName>
    <definedName name="dm_criteria" localSheetId="0">'Hidden Datasheet Template'!#REF!</definedName>
    <definedName name="dm_criteria">#REF!</definedName>
    <definedName name="dm_table" localSheetId="4">#REF!</definedName>
    <definedName name="dm_table" localSheetId="0">'Hidden Datasheet Template'!#REF!</definedName>
    <definedName name="dm_table">#REF!</definedName>
    <definedName name="_xlnm.Print_Area" localSheetId="4">'12SV12'!$A$1:$M$36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<sst xmlns="http://schemas.openxmlformats.org/spreadsheetml/2006/main" count="586" uniqueCount="158">
  <si>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</si>
  <si>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</si>
  <si>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</si>
  <si>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</si>
  <si>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</si>
  <si>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</si>
  <si>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</si>
  <si>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</si>
  <si>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</si>
  <si>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</si>
  <si>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</si>
  <si>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</si>
  <si>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</si>
  <si>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</si>
  <si>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</si>
  <si>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</si>
  <si>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</si>
  <si>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</si>
  <si>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</si>
  <si>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</si>
  <si>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</si>
  <si>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</si>
  <si>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</si>
  <si>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</si>
  <si>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</si>
  <si>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</si>
  <si>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</si>
  <si>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</si>
  <si>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</si>
  <si>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</si>
  <si>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</si>
  <si>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</si>
  <si>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</si>
  <si>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</si>
  <si>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</si>
  <si>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</si>
  <si>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</si>
  <si>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</si>
  <si>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</si>
  <si>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</si>
  <si>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</si>
  <si>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</si>
  <si>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</si>
  <si>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</si>
  <si>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</si>
  <si>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</si>
  <si>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</si>
  <si>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</si>
  <si>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</si>
  <si>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</si>
  <si>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</si>
  <si>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</si>
  <si>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</si>
  <si>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</si>
  <si>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</si>
  <si>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</si>
  <si>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</si>
  <si>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</si>
  <si>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</si>
  <si>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</si>
  <si>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</si>
  <si>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</si>
  <si>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</si>
  <si>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</si>
  <si>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</si>
  <si>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</si>
  <si>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</si>
  <si>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</si>
  <si>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</si>
  <si>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</si>
  <si>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</si>
  <si>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</si>
  <si>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</si>
  <si>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</si>
  <si>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</si>
  <si>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</si>
  <si>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</si>
  <si>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</si>
  <si>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</si>
  <si>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</si>
  <si>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</si>
  <si>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</si>
  <si>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</si>
  <si>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</si>
  <si>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</si>
  <si>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</si>
  <si>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</si>
  <si>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</si>
  <si>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</si>
  <si>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</si>
  <si>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</si>
  <si>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</si>
  <si>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</si>
  <si>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</si>
  <si>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</si>
  <si>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</si>
  <si>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</si>
  <si>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</si>
  <si>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</si>
  <si>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</si>
  <si>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</si>
  <si>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</si>
  <si>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</si>
  <si>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</si>
  <si>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</si>
  <si>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</si>
  <si>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</si>
  <si>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</si>
  <si>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</si>
  <si>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</si>
  <si>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</si>
  <si>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</si>
  <si>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</si>
  <si>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</si>
  <si>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CUT 3 ANALYSIS</t>
  </si>
  <si>
    <t>Row 33</t>
  </si>
  <si>
    <t>Row 34</t>
  </si>
  <si>
    <t>Row 35</t>
  </si>
  <si>
    <t>Row 36</t>
  </si>
  <si>
    <t>Column 5</t>
  </si>
  <si>
    <t>CUT 4 ANALYSIS</t>
  </si>
  <si>
    <t>Trial seeded at 25 lb/acre viable seed at Scott Valley,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</si>
  <si>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</si>
  <si>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</si>
  <si>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</si>
  <si>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2012 YIELDS, UC SCOTT VALLEY ALFALFA CUTIVAR TRIAL.  TRIAL PLANTED 5/04/2012</t>
  </si>
  <si>
    <t>RRALF 4R200</t>
  </si>
  <si>
    <t>Consistency 4.10RR</t>
  </si>
  <si>
    <t>Denali 4.10RR</t>
  </si>
  <si>
    <t>Mutiny</t>
  </si>
  <si>
    <t>WL 355.RR.HQ</t>
  </si>
  <si>
    <t>WL 367.RR.HQ</t>
  </si>
  <si>
    <t>Integra 8401RR</t>
  </si>
  <si>
    <t>TOTAL</t>
  </si>
  <si>
    <t>Cut 1</t>
  </si>
  <si>
    <t>Cut 2</t>
  </si>
  <si>
    <t>YEAR</t>
  </si>
  <si>
    <t>Dry t/a</t>
  </si>
  <si>
    <t>MEAN</t>
  </si>
  <si>
    <t>CV</t>
  </si>
  <si>
    <t>LSD (0.1)</t>
  </si>
  <si>
    <t>NS</t>
  </si>
  <si>
    <t>6497R</t>
  </si>
  <si>
    <t>RR Tonnica</t>
  </si>
  <si>
    <t>DK44-16RR</t>
  </si>
  <si>
    <t>AmeriStand 415NT RR</t>
  </si>
  <si>
    <t>RR Stratica</t>
  </si>
  <si>
    <t>RR Presteez</t>
  </si>
  <si>
    <t>RR NemaStar</t>
  </si>
  <si>
    <t>AmeriStand 455TQ RR</t>
  </si>
  <si>
    <t>6516R</t>
  </si>
  <si>
    <t>6547R</t>
  </si>
  <si>
    <t>Integra 8444RR</t>
  </si>
  <si>
    <t>RR AphaTron</t>
  </si>
  <si>
    <t>WL 356HQ.RR</t>
  </si>
  <si>
    <t>WL 372HQ.RR</t>
  </si>
  <si>
    <t>Released Varieties</t>
  </si>
  <si>
    <t>Nine experimental lines were omitted from this table.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</si>
</sst>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b/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7" fillId="37" borderId="24" xfId="0" applyFont="1" applyFill="1" applyBorder="1" applyAlignment="1" applyProtection="1">
      <alignment vertical="center"/>
      <protection/>
    </xf>
    <xf numFmtId="0" fontId="28" fillId="37" borderId="25" xfId="0" applyFont="1" applyFill="1" applyBorder="1" applyAlignment="1" applyProtection="1">
      <alignment horizontal="center" vertical="center" wrapText="1"/>
      <protection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164" fontId="29" fillId="37" borderId="27" xfId="0" applyNumberFormat="1" applyFont="1" applyFill="1" applyBorder="1" applyAlignment="1" applyProtection="1">
      <alignment horizontal="center" vertical="center"/>
      <protection/>
    </xf>
    <xf numFmtId="2" fontId="29" fillId="37" borderId="27" xfId="0" applyNumberFormat="1" applyFont="1" applyFill="1" applyBorder="1" applyAlignment="1" applyProtection="1">
      <alignment horizontal="center" vertical="center"/>
      <protection/>
    </xf>
    <xf numFmtId="14" fontId="29" fillId="37" borderId="27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2" xfId="0" applyNumberFormat="1" applyFont="1" applyFill="1" applyBorder="1" applyAlignment="1" applyProtection="1">
      <alignment horizontal="center" vertical="center"/>
      <protection/>
    </xf>
    <xf numFmtId="0" fontId="29" fillId="37" borderId="28" xfId="0" applyNumberFormat="1" applyFont="1" applyFill="1" applyBorder="1" applyAlignment="1" applyProtection="1">
      <alignment horizontal="center" vertical="center"/>
      <protection/>
    </xf>
    <xf numFmtId="0" fontId="29" fillId="37" borderId="23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2" fontId="5" fillId="0" borderId="29" xfId="0" applyNumberFormat="1" applyFon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5" xfId="0" applyNumberForma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164" fontId="0" fillId="0" borderId="10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39" xfId="0" applyNumberFormat="1" applyBorder="1" applyAlignment="1" applyProtection="1">
      <alignment horizontal="center" vertical="center"/>
      <protection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22" fillId="0" borderId="40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41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41" xfId="0" applyFont="1" applyBorder="1" applyAlignment="1">
      <alignment/>
    </xf>
    <xf numFmtId="49" fontId="13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3" xfId="0" applyNumberFormat="1" applyFont="1" applyFill="1" applyBorder="1" applyAlignment="1" applyProtection="1">
      <alignment horizontal="left" vertical="center"/>
      <protection locked="0"/>
    </xf>
    <xf numFmtId="164" fontId="16" fillId="38" borderId="45" xfId="0" applyNumberFormat="1" applyFont="1" applyFill="1" applyBorder="1" applyAlignment="1" applyProtection="1">
      <alignment horizontal="center" vertical="center" wrapText="1"/>
      <protection/>
    </xf>
    <xf numFmtId="164" fontId="16" fillId="38" borderId="46" xfId="0" applyNumberFormat="1" applyFont="1" applyFill="1" applyBorder="1" applyAlignment="1" applyProtection="1">
      <alignment horizontal="center" vertical="center" wrapText="1"/>
      <protection/>
    </xf>
    <xf numFmtId="164" fontId="16" fillId="38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45" xfId="0" applyFont="1" applyFill="1" applyBorder="1" applyAlignment="1" applyProtection="1">
      <alignment horizontal="center" vertical="center" wrapText="1"/>
      <protection/>
    </xf>
    <xf numFmtId="0" fontId="7" fillId="39" borderId="46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164" fontId="14" fillId="40" borderId="45" xfId="0" applyNumberFormat="1" applyFont="1" applyFill="1" applyBorder="1" applyAlignment="1" applyProtection="1">
      <alignment horizontal="center" vertical="center"/>
      <protection/>
    </xf>
    <xf numFmtId="164" fontId="14" fillId="40" borderId="46" xfId="0" applyNumberFormat="1" applyFont="1" applyFill="1" applyBorder="1" applyAlignment="1" applyProtection="1">
      <alignment horizontal="center" vertical="center"/>
      <protection/>
    </xf>
    <xf numFmtId="164" fontId="14" fillId="40" borderId="47" xfId="0" applyNumberFormat="1" applyFont="1" applyFill="1" applyBorder="1" applyAlignment="1" applyProtection="1">
      <alignment horizontal="center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41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0" fillId="34" borderId="45" xfId="0" applyNumberFormat="1" applyFont="1" applyFill="1" applyBorder="1" applyAlignment="1" applyProtection="1">
      <alignment horizontal="left"/>
      <protection/>
    </xf>
    <xf numFmtId="2" fontId="20" fillId="34" borderId="46" xfId="0" applyNumberFormat="1" applyFont="1" applyFill="1" applyBorder="1" applyAlignment="1" applyProtection="1">
      <alignment horizontal="left"/>
      <protection/>
    </xf>
    <xf numFmtId="2" fontId="20" fillId="34" borderId="47" xfId="0" applyNumberFormat="1" applyFont="1" applyFill="1" applyBorder="1" applyAlignment="1" applyProtection="1">
      <alignment horizontal="left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0" fontId="20" fillId="34" borderId="50" xfId="0" applyFont="1" applyFill="1" applyBorder="1" applyAlignment="1" applyProtection="1">
      <alignment horizontal="left"/>
      <protection/>
    </xf>
    <xf numFmtId="0" fontId="20" fillId="34" borderId="51" xfId="0" applyFont="1" applyFill="1" applyBorder="1" applyAlignment="1" applyProtection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2" fontId="20" fillId="34" borderId="53" xfId="0" applyNumberFormat="1" applyFont="1" applyFill="1" applyBorder="1" applyAlignment="1" applyProtection="1">
      <alignment horizontal="left"/>
      <protection/>
    </xf>
    <xf numFmtId="2" fontId="20" fillId="34" borderId="54" xfId="0" applyNumberFormat="1" applyFont="1" applyFill="1" applyBorder="1" applyAlignment="1" applyProtection="1">
      <alignment horizontal="left"/>
      <protection/>
    </xf>
    <xf numFmtId="2" fontId="20" fillId="34" borderId="55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2" fontId="22" fillId="0" borderId="41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181" fontId="22" fillId="0" borderId="56" xfId="0" applyNumberFormat="1" applyFont="1" applyBorder="1" applyAlignment="1">
      <alignment horizontal="center"/>
    </xf>
    <xf numFmtId="2" fontId="22" fillId="0" borderId="5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9" customFormat="1" ht="20.25" thickBot="1">
      <c r="A1" s="88" t="s">
        <v>41</v>
      </c>
      <c r="D1" s="90"/>
      <c r="E1" s="90"/>
      <c r="F1" s="91"/>
      <c r="G1" s="92"/>
      <c r="H1" s="92"/>
      <c r="I1" s="90"/>
      <c r="K1" s="93" t="s">
        <v>42</v>
      </c>
      <c r="L1" s="92"/>
      <c r="M1" s="90"/>
      <c r="N1" s="92"/>
      <c r="O1" s="94"/>
      <c r="P1" s="95" t="s">
        <v>2</v>
      </c>
      <c r="Q1" s="90"/>
      <c r="U1" s="90"/>
      <c r="W1" s="94"/>
      <c r="X1" s="94"/>
      <c r="Y1" s="90"/>
      <c r="Z1" s="94"/>
      <c r="AA1" s="94"/>
      <c r="AB1" s="94"/>
      <c r="AC1" s="90"/>
      <c r="AD1" s="94"/>
      <c r="AF1" s="92"/>
      <c r="AG1" s="90"/>
      <c r="AH1" s="92"/>
      <c r="AI1" s="92"/>
      <c r="AJ1" s="92"/>
      <c r="AK1" s="90"/>
      <c r="AL1" s="92"/>
      <c r="AM1" s="92"/>
      <c r="AN1" s="92"/>
      <c r="AO1" s="90"/>
      <c r="AP1" s="92"/>
      <c r="AQ1" s="92"/>
      <c r="AR1" s="92"/>
      <c r="AS1" s="90"/>
      <c r="AT1" s="92"/>
      <c r="AU1" s="92"/>
      <c r="AV1" s="92"/>
      <c r="AW1" s="90"/>
      <c r="AX1" s="92"/>
      <c r="AY1" s="92"/>
      <c r="AZ1" s="92"/>
      <c r="BA1" s="92"/>
      <c r="BB1" s="92"/>
      <c r="BC1" s="92"/>
      <c r="BD1" s="92"/>
      <c r="BE1" s="92"/>
      <c r="BF1" s="92"/>
      <c r="BG1" s="96"/>
      <c r="BH1" s="96"/>
      <c r="BI1" s="96"/>
      <c r="BJ1" s="96"/>
    </row>
    <row r="2" spans="1:62" s="98" customFormat="1" ht="9.75" customHeight="1" thickBot="1" thickTop="1">
      <c r="A2" s="97"/>
      <c r="B2" s="97"/>
      <c r="C2" s="97"/>
      <c r="E2" s="99"/>
      <c r="F2" s="100"/>
      <c r="J2" s="101"/>
      <c r="K2" s="102"/>
      <c r="L2" s="103"/>
      <c r="N2" s="103"/>
      <c r="P2" s="104"/>
      <c r="R2" s="103"/>
      <c r="S2" s="103"/>
      <c r="T2" s="105"/>
      <c r="V2" s="106"/>
      <c r="W2" s="105"/>
      <c r="X2" s="105"/>
      <c r="Z2" s="105"/>
      <c r="AA2" s="105"/>
      <c r="AB2" s="105"/>
      <c r="AD2" s="105"/>
      <c r="AF2" s="103"/>
      <c r="AH2" s="103"/>
      <c r="AI2" s="103"/>
      <c r="AJ2" s="103"/>
      <c r="AL2" s="103"/>
      <c r="AM2" s="103"/>
      <c r="AN2" s="103"/>
      <c r="AP2" s="103"/>
      <c r="AQ2" s="103"/>
      <c r="AR2" s="103"/>
      <c r="AT2" s="103"/>
      <c r="AU2" s="103"/>
      <c r="AV2" s="103"/>
      <c r="AX2" s="103"/>
      <c r="AY2" s="103"/>
      <c r="AZ2" s="103"/>
      <c r="BA2" s="103"/>
      <c r="BB2" s="103"/>
      <c r="BC2" s="103"/>
      <c r="BD2" s="103"/>
      <c r="BE2" s="103"/>
      <c r="BF2" s="103"/>
      <c r="BG2" s="107"/>
      <c r="BH2" s="107"/>
      <c r="BI2" s="107"/>
      <c r="BJ2" s="107"/>
    </row>
    <row r="3" spans="1:63" s="109" customFormat="1" ht="12.75" customHeight="1" thickTop="1">
      <c r="A3" s="243" t="s">
        <v>0</v>
      </c>
      <c r="B3" s="244"/>
      <c r="C3" s="244"/>
      <c r="D3" s="108"/>
      <c r="F3" s="247" t="s">
        <v>39</v>
      </c>
      <c r="G3" s="248"/>
      <c r="H3" s="248"/>
      <c r="I3" s="248"/>
      <c r="J3" s="248"/>
      <c r="K3" s="248"/>
      <c r="L3" s="248"/>
      <c r="M3" s="248"/>
      <c r="N3" s="248"/>
      <c r="O3" s="248"/>
      <c r="P3" s="249"/>
      <c r="S3" s="238" t="s">
        <v>40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40"/>
      <c r="AI3" s="110"/>
      <c r="AJ3" s="110"/>
      <c r="AL3" s="110"/>
      <c r="AM3" s="110"/>
      <c r="AN3" s="110"/>
      <c r="AP3" s="110"/>
      <c r="AQ3" s="110"/>
      <c r="AR3" s="111"/>
      <c r="AT3" s="111"/>
      <c r="AU3" s="111"/>
      <c r="AV3" s="111"/>
      <c r="AX3" s="111"/>
      <c r="AY3" s="111"/>
      <c r="AZ3" s="111"/>
      <c r="BA3" s="226" t="s">
        <v>3</v>
      </c>
      <c r="BB3" s="227"/>
      <c r="BC3" s="227"/>
      <c r="BD3" s="228"/>
      <c r="BE3" s="226" t="s">
        <v>4</v>
      </c>
      <c r="BF3" s="228"/>
      <c r="BG3" s="223" t="s">
        <v>5</v>
      </c>
      <c r="BH3" s="223" t="s">
        <v>6</v>
      </c>
      <c r="BI3" s="223" t="s">
        <v>7</v>
      </c>
      <c r="BJ3" s="223" t="s">
        <v>8</v>
      </c>
      <c r="BK3" s="112"/>
    </row>
    <row r="4" spans="1:63" s="109" customFormat="1" ht="12" customHeight="1">
      <c r="A4" s="245"/>
      <c r="B4" s="246"/>
      <c r="C4" s="246"/>
      <c r="D4" s="113"/>
      <c r="F4" s="250"/>
      <c r="G4" s="251"/>
      <c r="H4" s="251"/>
      <c r="I4" s="251"/>
      <c r="J4" s="251"/>
      <c r="K4" s="251"/>
      <c r="L4" s="251"/>
      <c r="M4" s="251"/>
      <c r="N4" s="251"/>
      <c r="O4" s="251"/>
      <c r="P4" s="252"/>
      <c r="S4" s="256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8"/>
      <c r="AI4" s="110"/>
      <c r="AJ4" s="110"/>
      <c r="AL4" s="110"/>
      <c r="AM4" s="110"/>
      <c r="AN4" s="110"/>
      <c r="AP4" s="110"/>
      <c r="AQ4" s="110"/>
      <c r="AR4" s="111"/>
      <c r="AT4" s="111"/>
      <c r="AU4" s="111"/>
      <c r="AV4" s="111"/>
      <c r="AX4" s="111"/>
      <c r="AY4" s="111"/>
      <c r="AZ4" s="111"/>
      <c r="BA4" s="229"/>
      <c r="BB4" s="230"/>
      <c r="BC4" s="230"/>
      <c r="BD4" s="231"/>
      <c r="BE4" s="229"/>
      <c r="BF4" s="231"/>
      <c r="BG4" s="224"/>
      <c r="BH4" s="224"/>
      <c r="BI4" s="224"/>
      <c r="BJ4" s="224"/>
      <c r="BK4" s="112"/>
    </row>
    <row r="5" spans="1:63" s="109" customFormat="1" ht="12" customHeight="1" thickBot="1">
      <c r="A5" s="241" t="s">
        <v>1</v>
      </c>
      <c r="B5" s="242"/>
      <c r="C5" s="242"/>
      <c r="D5" s="114"/>
      <c r="F5" s="253"/>
      <c r="G5" s="254"/>
      <c r="H5" s="254"/>
      <c r="I5" s="254"/>
      <c r="J5" s="254"/>
      <c r="K5" s="254"/>
      <c r="L5" s="254"/>
      <c r="M5" s="254"/>
      <c r="N5" s="254"/>
      <c r="O5" s="254"/>
      <c r="P5" s="255"/>
      <c r="S5" s="259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1"/>
      <c r="AI5" s="110"/>
      <c r="AJ5" s="110"/>
      <c r="AL5" s="110"/>
      <c r="AM5" s="110"/>
      <c r="AN5" s="110"/>
      <c r="AP5" s="110"/>
      <c r="AQ5" s="110"/>
      <c r="AR5" s="111"/>
      <c r="AT5" s="111"/>
      <c r="AU5" s="111"/>
      <c r="AV5" s="111"/>
      <c r="AX5" s="111"/>
      <c r="AY5" s="111"/>
      <c r="AZ5" s="111"/>
      <c r="BA5" s="229"/>
      <c r="BB5" s="230"/>
      <c r="BC5" s="230"/>
      <c r="BD5" s="231"/>
      <c r="BE5" s="229"/>
      <c r="BF5" s="231"/>
      <c r="BG5" s="224"/>
      <c r="BH5" s="224"/>
      <c r="BI5" s="224"/>
      <c r="BJ5" s="224"/>
      <c r="BK5" s="112"/>
    </row>
    <row r="6" spans="1:63" s="109" customFormat="1" ht="12" customHeight="1" thickBot="1" thickTop="1">
      <c r="A6" s="115"/>
      <c r="B6" s="115"/>
      <c r="C6" s="115"/>
      <c r="D6" s="115"/>
      <c r="F6" s="235"/>
      <c r="G6" s="236"/>
      <c r="H6" s="236"/>
      <c r="I6" s="236"/>
      <c r="J6" s="236"/>
      <c r="K6" s="236"/>
      <c r="L6" s="236"/>
      <c r="M6" s="236"/>
      <c r="N6" s="236"/>
      <c r="O6" s="236"/>
      <c r="P6" s="237"/>
      <c r="S6" s="220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2"/>
      <c r="AI6" s="110"/>
      <c r="AJ6" s="110"/>
      <c r="AL6" s="110"/>
      <c r="AM6" s="110"/>
      <c r="AN6" s="110"/>
      <c r="AP6" s="110"/>
      <c r="AQ6" s="110"/>
      <c r="AR6" s="111"/>
      <c r="AT6" s="111"/>
      <c r="AU6" s="111"/>
      <c r="AV6" s="111"/>
      <c r="AX6" s="111"/>
      <c r="AY6" s="111"/>
      <c r="AZ6" s="111"/>
      <c r="BA6" s="232"/>
      <c r="BB6" s="233"/>
      <c r="BC6" s="233"/>
      <c r="BD6" s="234"/>
      <c r="BE6" s="232"/>
      <c r="BF6" s="234"/>
      <c r="BG6" s="225"/>
      <c r="BH6" s="225"/>
      <c r="BI6" s="225"/>
      <c r="BJ6" s="225"/>
      <c r="BK6" s="112"/>
    </row>
    <row r="7" spans="1:62" s="109" customFormat="1" ht="11.25" customHeight="1" thickTop="1">
      <c r="A7" s="116"/>
      <c r="B7" s="117"/>
      <c r="C7" s="118"/>
      <c r="D7" s="119"/>
      <c r="E7" s="119"/>
      <c r="F7" s="120"/>
      <c r="G7" s="111"/>
      <c r="H7" s="111"/>
      <c r="I7" s="119"/>
      <c r="J7" s="121"/>
      <c r="K7" s="111"/>
      <c r="L7" s="111"/>
      <c r="M7" s="119"/>
      <c r="N7" s="111"/>
      <c r="O7" s="122"/>
      <c r="P7" s="122"/>
      <c r="Q7" s="119"/>
      <c r="R7" s="122"/>
      <c r="S7" s="122"/>
      <c r="T7" s="122"/>
      <c r="U7" s="119"/>
      <c r="V7" s="122"/>
      <c r="W7" s="122"/>
      <c r="X7" s="122"/>
      <c r="Y7" s="119"/>
      <c r="Z7" s="122"/>
      <c r="AA7" s="122"/>
      <c r="AB7" s="122"/>
      <c r="AC7" s="119"/>
      <c r="AD7" s="110"/>
      <c r="AE7" s="110"/>
      <c r="AF7" s="110"/>
      <c r="AG7" s="119"/>
      <c r="AH7" s="110"/>
      <c r="AI7" s="110"/>
      <c r="AJ7" s="110"/>
      <c r="AK7" s="119"/>
      <c r="AL7" s="110"/>
      <c r="AM7" s="110"/>
      <c r="AN7" s="110"/>
      <c r="AO7" s="119"/>
      <c r="AP7" s="110"/>
      <c r="AQ7" s="110"/>
      <c r="AR7" s="111"/>
      <c r="AS7" s="119"/>
      <c r="AT7" s="111"/>
      <c r="AU7" s="111"/>
      <c r="AV7" s="111"/>
      <c r="AW7" s="119"/>
      <c r="AX7" s="111"/>
      <c r="AY7" s="111"/>
      <c r="AZ7" s="111"/>
      <c r="BA7" s="123"/>
      <c r="BB7" s="123"/>
      <c r="BC7" s="123"/>
      <c r="BD7" s="123"/>
      <c r="BE7" s="123"/>
      <c r="BF7" s="123"/>
      <c r="BG7" s="124"/>
      <c r="BH7" s="124"/>
      <c r="BI7" s="124"/>
      <c r="BJ7" s="124"/>
    </row>
    <row r="8" spans="1:62" s="136" customFormat="1" ht="12.75" customHeight="1" thickBot="1">
      <c r="A8" s="125"/>
      <c r="B8" s="126"/>
      <c r="C8" s="127"/>
      <c r="D8" s="128"/>
      <c r="E8" s="128"/>
      <c r="F8" s="129"/>
      <c r="G8" s="130"/>
      <c r="H8" s="130"/>
      <c r="I8" s="128"/>
      <c r="J8" s="131"/>
      <c r="K8" s="130"/>
      <c r="L8" s="130"/>
      <c r="M8" s="128"/>
      <c r="N8" s="130"/>
      <c r="O8" s="132"/>
      <c r="P8" s="132"/>
      <c r="Q8" s="128"/>
      <c r="R8" s="132"/>
      <c r="S8" s="132"/>
      <c r="T8" s="132"/>
      <c r="U8" s="128"/>
      <c r="V8" s="132"/>
      <c r="W8" s="132"/>
      <c r="X8" s="132"/>
      <c r="Y8" s="128"/>
      <c r="Z8" s="132"/>
      <c r="AA8" s="132"/>
      <c r="AB8" s="132"/>
      <c r="AC8" s="128"/>
      <c r="AD8" s="133"/>
      <c r="AE8" s="133"/>
      <c r="AF8" s="133"/>
      <c r="AG8" s="128"/>
      <c r="AH8" s="133"/>
      <c r="AI8" s="133"/>
      <c r="AJ8" s="133"/>
      <c r="AK8" s="128"/>
      <c r="AL8" s="133"/>
      <c r="AM8" s="133"/>
      <c r="AN8" s="133"/>
      <c r="AO8" s="128"/>
      <c r="AP8" s="133"/>
      <c r="AQ8" s="133"/>
      <c r="AR8" s="130"/>
      <c r="AS8" s="128"/>
      <c r="AT8" s="130"/>
      <c r="AU8" s="130"/>
      <c r="AV8" s="130"/>
      <c r="AW8" s="128"/>
      <c r="AX8" s="130"/>
      <c r="AY8" s="130"/>
      <c r="AZ8" s="130"/>
      <c r="BA8" s="134"/>
      <c r="BB8" s="134"/>
      <c r="BC8" s="134"/>
      <c r="BD8" s="134"/>
      <c r="BE8" s="134"/>
      <c r="BF8" s="134"/>
      <c r="BG8" s="135"/>
      <c r="BH8" s="135"/>
      <c r="BI8" s="135"/>
      <c r="BJ8" s="135"/>
    </row>
    <row r="9" spans="1:62" s="149" customFormat="1" ht="35.25" customHeight="1" thickBot="1" thickTop="1">
      <c r="A9" s="137"/>
      <c r="B9" s="138"/>
      <c r="C9" s="139"/>
      <c r="D9" s="140" t="s">
        <v>56</v>
      </c>
      <c r="E9" s="141" t="s">
        <v>54</v>
      </c>
      <c r="F9" s="142" t="s">
        <v>9</v>
      </c>
      <c r="G9" s="142" t="s">
        <v>10</v>
      </c>
      <c r="H9" s="65"/>
      <c r="I9" s="141" t="s">
        <v>54</v>
      </c>
      <c r="J9" s="143" t="s">
        <v>11</v>
      </c>
      <c r="K9" s="144" t="s">
        <v>10</v>
      </c>
      <c r="L9" s="65"/>
      <c r="M9" s="141" t="s">
        <v>54</v>
      </c>
      <c r="N9" s="142" t="s">
        <v>12</v>
      </c>
      <c r="O9" s="142" t="s">
        <v>10</v>
      </c>
      <c r="P9" s="65"/>
      <c r="Q9" s="141" t="s">
        <v>54</v>
      </c>
      <c r="R9" s="142" t="s">
        <v>13</v>
      </c>
      <c r="S9" s="142" t="s">
        <v>10</v>
      </c>
      <c r="T9" s="65"/>
      <c r="U9" s="141" t="s">
        <v>54</v>
      </c>
      <c r="V9" s="143" t="s">
        <v>14</v>
      </c>
      <c r="W9" s="142" t="s">
        <v>10</v>
      </c>
      <c r="X9" s="65"/>
      <c r="Y9" s="141" t="s">
        <v>54</v>
      </c>
      <c r="Z9" s="142" t="s">
        <v>15</v>
      </c>
      <c r="AA9" s="142" t="s">
        <v>10</v>
      </c>
      <c r="AB9" s="66"/>
      <c r="AC9" s="141" t="s">
        <v>54</v>
      </c>
      <c r="AD9" s="142" t="s">
        <v>16</v>
      </c>
      <c r="AE9" s="142" t="s">
        <v>10</v>
      </c>
      <c r="AF9" s="66"/>
      <c r="AG9" s="141" t="s">
        <v>54</v>
      </c>
      <c r="AH9" s="142" t="s">
        <v>17</v>
      </c>
      <c r="AI9" s="142" t="s">
        <v>10</v>
      </c>
      <c r="AJ9" s="67"/>
      <c r="AK9" s="141" t="s">
        <v>54</v>
      </c>
      <c r="AL9" s="142" t="s">
        <v>18</v>
      </c>
      <c r="AM9" s="142" t="s">
        <v>10</v>
      </c>
      <c r="AN9" s="67"/>
      <c r="AO9" s="141" t="s">
        <v>54</v>
      </c>
      <c r="AP9" s="142" t="s">
        <v>19</v>
      </c>
      <c r="AQ9" s="142" t="s">
        <v>10</v>
      </c>
      <c r="AR9" s="67"/>
      <c r="AS9" s="141" t="s">
        <v>54</v>
      </c>
      <c r="AT9" s="142" t="s">
        <v>20</v>
      </c>
      <c r="AU9" s="142" t="s">
        <v>10</v>
      </c>
      <c r="AV9" s="67"/>
      <c r="AW9" s="141" t="s">
        <v>54</v>
      </c>
      <c r="AX9" s="142" t="s">
        <v>21</v>
      </c>
      <c r="AY9" s="142" t="s">
        <v>10</v>
      </c>
      <c r="AZ9" s="67"/>
      <c r="BA9" s="146" t="s">
        <v>22</v>
      </c>
      <c r="BB9" s="145" t="s">
        <v>10</v>
      </c>
      <c r="BC9" s="146" t="s">
        <v>23</v>
      </c>
      <c r="BD9" s="145" t="s">
        <v>10</v>
      </c>
      <c r="BE9" s="146" t="s">
        <v>10</v>
      </c>
      <c r="BF9" s="145" t="s">
        <v>10</v>
      </c>
      <c r="BG9" s="147"/>
      <c r="BH9" s="147"/>
      <c r="BI9" s="147"/>
      <c r="BJ9" s="148"/>
    </row>
    <row r="10" spans="1:62" s="162" customFormat="1" ht="12" customHeight="1" thickBot="1">
      <c r="A10" s="150" t="s">
        <v>25</v>
      </c>
      <c r="B10" s="150" t="s">
        <v>24</v>
      </c>
      <c r="C10" s="151" t="s">
        <v>55</v>
      </c>
      <c r="D10" s="152" t="s">
        <v>1</v>
      </c>
      <c r="E10" s="153" t="s">
        <v>1</v>
      </c>
      <c r="F10" s="154" t="s">
        <v>26</v>
      </c>
      <c r="G10" s="154" t="s">
        <v>27</v>
      </c>
      <c r="H10" s="155" t="s">
        <v>28</v>
      </c>
      <c r="I10" s="153" t="s">
        <v>1</v>
      </c>
      <c r="J10" s="156" t="s">
        <v>26</v>
      </c>
      <c r="K10" s="154" t="s">
        <v>27</v>
      </c>
      <c r="L10" s="155" t="s">
        <v>28</v>
      </c>
      <c r="M10" s="153" t="s">
        <v>1</v>
      </c>
      <c r="N10" s="154" t="s">
        <v>26</v>
      </c>
      <c r="O10" s="154" t="s">
        <v>27</v>
      </c>
      <c r="P10" s="155" t="s">
        <v>28</v>
      </c>
      <c r="Q10" s="153" t="s">
        <v>1</v>
      </c>
      <c r="R10" s="154" t="s">
        <v>26</v>
      </c>
      <c r="S10" s="154" t="s">
        <v>27</v>
      </c>
      <c r="T10" s="155" t="s">
        <v>28</v>
      </c>
      <c r="U10" s="153" t="s">
        <v>1</v>
      </c>
      <c r="V10" s="156" t="s">
        <v>26</v>
      </c>
      <c r="W10" s="154" t="s">
        <v>27</v>
      </c>
      <c r="X10" s="155" t="s">
        <v>28</v>
      </c>
      <c r="Y10" s="153" t="s">
        <v>1</v>
      </c>
      <c r="Z10" s="154" t="s">
        <v>26</v>
      </c>
      <c r="AA10" s="154" t="s">
        <v>27</v>
      </c>
      <c r="AB10" s="155" t="s">
        <v>28</v>
      </c>
      <c r="AC10" s="153" t="s">
        <v>1</v>
      </c>
      <c r="AD10" s="154" t="s">
        <v>26</v>
      </c>
      <c r="AE10" s="154" t="s">
        <v>27</v>
      </c>
      <c r="AF10" s="155" t="s">
        <v>28</v>
      </c>
      <c r="AG10" s="153" t="s">
        <v>1</v>
      </c>
      <c r="AH10" s="154" t="s">
        <v>26</v>
      </c>
      <c r="AI10" s="154" t="s">
        <v>27</v>
      </c>
      <c r="AJ10" s="155" t="s">
        <v>28</v>
      </c>
      <c r="AK10" s="153" t="s">
        <v>1</v>
      </c>
      <c r="AL10" s="154" t="s">
        <v>26</v>
      </c>
      <c r="AM10" s="154" t="s">
        <v>27</v>
      </c>
      <c r="AN10" s="155" t="s">
        <v>28</v>
      </c>
      <c r="AO10" s="153" t="s">
        <v>1</v>
      </c>
      <c r="AP10" s="154" t="s">
        <v>26</v>
      </c>
      <c r="AQ10" s="154" t="s">
        <v>27</v>
      </c>
      <c r="AR10" s="155" t="s">
        <v>28</v>
      </c>
      <c r="AS10" s="153" t="s">
        <v>1</v>
      </c>
      <c r="AT10" s="154" t="s">
        <v>26</v>
      </c>
      <c r="AU10" s="154" t="s">
        <v>27</v>
      </c>
      <c r="AV10" s="155" t="s">
        <v>28</v>
      </c>
      <c r="AW10" s="153" t="s">
        <v>1</v>
      </c>
      <c r="AX10" s="154" t="s">
        <v>26</v>
      </c>
      <c r="AY10" s="154" t="s">
        <v>27</v>
      </c>
      <c r="AZ10" s="155" t="s">
        <v>28</v>
      </c>
      <c r="BA10" s="157" t="s">
        <v>29</v>
      </c>
      <c r="BB10" s="158" t="s">
        <v>30</v>
      </c>
      <c r="BC10" s="157" t="s">
        <v>29</v>
      </c>
      <c r="BD10" s="159" t="s">
        <v>30</v>
      </c>
      <c r="BE10" s="157" t="s">
        <v>31</v>
      </c>
      <c r="BF10" s="159" t="s">
        <v>32</v>
      </c>
      <c r="BG10" s="160"/>
      <c r="BH10" s="160"/>
      <c r="BI10" s="160"/>
      <c r="BJ10" s="161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  <mergeCell ref="S6:AD6"/>
    <mergeCell ref="BJ3:BJ6"/>
    <mergeCell ref="BA3:BD6"/>
    <mergeCell ref="BE3:BF6"/>
    <mergeCell ref="BG3:BG6"/>
    <mergeCell ref="BH3:BH6"/>
    <mergeCell ref="BI3:BI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262" t="s">
        <v>49</v>
      </c>
      <c r="I3" s="263"/>
      <c r="J3" s="263"/>
      <c r="K3" s="263"/>
      <c r="L3" s="263"/>
      <c r="M3" s="263"/>
      <c r="N3" s="264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265" t="s">
        <v>52</v>
      </c>
      <c r="I4" s="266"/>
      <c r="J4" s="266"/>
      <c r="K4" s="266"/>
      <c r="L4" s="266"/>
      <c r="M4" s="266"/>
      <c r="N4" s="267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268" t="s">
        <v>53</v>
      </c>
      <c r="I5" s="269"/>
      <c r="J5" s="269"/>
      <c r="K5" s="269"/>
      <c r="L5" s="269"/>
      <c r="M5" s="269"/>
      <c r="N5" s="270"/>
    </row>
    <row r="6" spans="1:14" s="48" customFormat="1" ht="12.75" customHeight="1" thickBot="1">
      <c r="A6" s="43"/>
      <c r="C6" s="45"/>
      <c r="D6" s="45"/>
      <c r="E6" s="45"/>
      <c r="F6" s="45"/>
      <c r="G6" s="45"/>
      <c r="H6" s="271" t="s">
        <v>48</v>
      </c>
      <c r="I6" s="272"/>
      <c r="J6" s="272"/>
      <c r="K6" s="272"/>
      <c r="L6" s="272"/>
      <c r="M6" s="272"/>
      <c r="N6" s="273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M282"/>
  <sheetViews>
    <sheetView zoomScalePageLayoutView="0" workbookViewId="0" topLeftCell="A1">
      <selection activeCell="G229" sqref="G229:M282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5" max="5" width="9.421875" style="0" bestFit="1" customWidth="1"/>
  </cols>
  <sheetData>
    <row r="1" spans="1:7" ht="19.5">
      <c r="A1" s="87" t="s">
        <v>79</v>
      </c>
      <c r="G1" t="s">
        <v>57</v>
      </c>
    </row>
    <row r="2" ht="13.5" thickBot="1"/>
    <row r="3" spans="7:11" ht="12.75">
      <c r="G3" s="86" t="s">
        <v>58</v>
      </c>
      <c r="H3" s="86" t="s">
        <v>59</v>
      </c>
      <c r="I3" s="86" t="s">
        <v>60</v>
      </c>
      <c r="J3" s="86" t="s">
        <v>61</v>
      </c>
      <c r="K3" s="86" t="s">
        <v>62</v>
      </c>
    </row>
    <row r="4" spans="1:11" ht="12.75">
      <c r="A4" s="83">
        <v>3.1233179535019184</v>
      </c>
      <c r="B4" s="83">
        <v>3.0217466379408804</v>
      </c>
      <c r="C4" s="83">
        <v>2.9736541589820553</v>
      </c>
      <c r="D4" s="83">
        <v>2.5844039926694107</v>
      </c>
      <c r="E4" s="83">
        <v>2.560846640543868</v>
      </c>
      <c r="G4" s="84" t="s">
        <v>63</v>
      </c>
      <c r="H4" s="84">
        <v>5</v>
      </c>
      <c r="I4" s="84">
        <v>14.263969383638134</v>
      </c>
      <c r="J4" s="84">
        <v>2.8527938767276266</v>
      </c>
      <c r="K4" s="84">
        <v>0.06840045951072504</v>
      </c>
    </row>
    <row r="5" spans="1:11" ht="12.75">
      <c r="A5" s="83">
        <v>2.9763068388741</v>
      </c>
      <c r="B5" s="83">
        <v>2.620847733340116</v>
      </c>
      <c r="C5" s="83">
        <v>2.52707858366784</v>
      </c>
      <c r="D5" s="83">
        <v>2.275999347374312</v>
      </c>
      <c r="E5" s="83">
        <v>2.7044394996943044</v>
      </c>
      <c r="G5" s="84" t="s">
        <v>64</v>
      </c>
      <c r="H5" s="84">
        <v>5</v>
      </c>
      <c r="I5" s="84">
        <v>13.104672002950673</v>
      </c>
      <c r="J5" s="84">
        <v>2.6209344005901345</v>
      </c>
      <c r="K5" s="84">
        <v>0.0652629460716625</v>
      </c>
    </row>
    <row r="6" spans="1:11" ht="12.75">
      <c r="A6" s="83">
        <v>2.9512958570348222</v>
      </c>
      <c r="B6" s="83">
        <v>2.858677064911245</v>
      </c>
      <c r="C6" s="83">
        <v>2.7635211010722416</v>
      </c>
      <c r="D6" s="83">
        <v>2.9012738933562656</v>
      </c>
      <c r="E6" s="83">
        <v>2.4327846066653094</v>
      </c>
      <c r="G6" s="84" t="s">
        <v>81</v>
      </c>
      <c r="H6" s="84">
        <v>5</v>
      </c>
      <c r="I6" s="84">
        <v>13.907552523039884</v>
      </c>
      <c r="J6" s="84">
        <v>2.7815105046079767</v>
      </c>
      <c r="K6" s="84">
        <v>0.042764595936928274</v>
      </c>
    </row>
    <row r="7" spans="1:11" ht="12.75">
      <c r="A7" s="83">
        <v>3.1063271635827006</v>
      </c>
      <c r="B7" s="83">
        <v>2.9462936606669663</v>
      </c>
      <c r="C7" s="83">
        <v>3.0850239292883814</v>
      </c>
      <c r="D7" s="83">
        <v>2.702749225006995</v>
      </c>
      <c r="E7" s="83">
        <v>2.671248651288965</v>
      </c>
      <c r="G7" s="84" t="s">
        <v>82</v>
      </c>
      <c r="H7" s="84">
        <v>5</v>
      </c>
      <c r="I7" s="84">
        <v>14.511642629834007</v>
      </c>
      <c r="J7" s="84">
        <v>2.9023285259668015</v>
      </c>
      <c r="K7" s="84">
        <v>0.04253894836647909</v>
      </c>
    </row>
    <row r="8" spans="1:11" ht="12.75">
      <c r="A8" s="83">
        <v>2.7555009320392783</v>
      </c>
      <c r="B8" s="83">
        <v>2.655803208691737</v>
      </c>
      <c r="C8" s="83">
        <v>3.0943819391851104</v>
      </c>
      <c r="D8" s="83">
        <v>2.767615206407163</v>
      </c>
      <c r="E8" s="83">
        <v>2.398146002868461</v>
      </c>
      <c r="G8" s="84" t="s">
        <v>83</v>
      </c>
      <c r="H8" s="84">
        <v>5</v>
      </c>
      <c r="I8" s="84">
        <v>13.67144728919175</v>
      </c>
      <c r="J8" s="84">
        <v>2.73428945783835</v>
      </c>
      <c r="K8" s="84">
        <v>0.06259491022552766</v>
      </c>
    </row>
    <row r="9" spans="1:11" ht="12.75">
      <c r="A9" s="83">
        <v>2.5808745915186164</v>
      </c>
      <c r="B9" s="83">
        <v>2.4097194786252554</v>
      </c>
      <c r="C9" s="83">
        <v>2.5076395176396264</v>
      </c>
      <c r="D9" s="83">
        <v>2.3940436025702985</v>
      </c>
      <c r="E9" s="83">
        <v>2.9138763260659792</v>
      </c>
      <c r="G9" s="84" t="s">
        <v>84</v>
      </c>
      <c r="H9" s="84">
        <v>5</v>
      </c>
      <c r="I9" s="84">
        <v>12.806153516419776</v>
      </c>
      <c r="J9" s="84">
        <v>2.561230703283955</v>
      </c>
      <c r="K9" s="84">
        <v>0.04463100265841824</v>
      </c>
    </row>
    <row r="10" spans="1:11" ht="12.75">
      <c r="A10" s="83">
        <v>2.5076395176396264</v>
      </c>
      <c r="B10" s="83">
        <v>2.4948454384679954</v>
      </c>
      <c r="C10" s="83">
        <v>2.285354600123355</v>
      </c>
      <c r="D10" s="83">
        <v>2.293241766672602</v>
      </c>
      <c r="E10" s="83">
        <v>2.191853873589453</v>
      </c>
      <c r="G10" s="84" t="s">
        <v>85</v>
      </c>
      <c r="H10" s="84">
        <v>5</v>
      </c>
      <c r="I10" s="84">
        <v>11.772935196493032</v>
      </c>
      <c r="J10" s="84">
        <v>2.3545870392986066</v>
      </c>
      <c r="K10" s="84">
        <v>0.01953398399833084</v>
      </c>
    </row>
    <row r="11" spans="1:11" ht="12.75">
      <c r="A11" s="83">
        <v>2.939662842225855</v>
      </c>
      <c r="B11" s="83">
        <v>2.645452905882074</v>
      </c>
      <c r="C11" s="83">
        <v>2.707584196786972</v>
      </c>
      <c r="D11" s="83">
        <v>2.38352687559672</v>
      </c>
      <c r="E11" s="83">
        <v>2.3723594867085844</v>
      </c>
      <c r="G11" s="84" t="s">
        <v>86</v>
      </c>
      <c r="H11" s="84">
        <v>5</v>
      </c>
      <c r="I11" s="84">
        <v>13.048586307200205</v>
      </c>
      <c r="J11" s="84">
        <v>2.609717261440041</v>
      </c>
      <c r="K11" s="84">
        <v>0.05680496586784933</v>
      </c>
    </row>
    <row r="12" spans="1:11" ht="12.75">
      <c r="A12" s="83">
        <v>2.6247853050548704</v>
      </c>
      <c r="B12" s="83">
        <v>2.699736126651357</v>
      </c>
      <c r="C12" s="83">
        <v>2.7891092594155023</v>
      </c>
      <c r="D12" s="83">
        <v>2.5332276759828876</v>
      </c>
      <c r="E12" s="83">
        <v>2.9484537000076307</v>
      </c>
      <c r="G12" s="84" t="s">
        <v>87</v>
      </c>
      <c r="H12" s="84">
        <v>5</v>
      </c>
      <c r="I12" s="84">
        <v>13.595312067112248</v>
      </c>
      <c r="J12" s="84">
        <v>2.7190624134224497</v>
      </c>
      <c r="K12" s="84">
        <v>0.025330787789130227</v>
      </c>
    </row>
    <row r="13" spans="1:11" ht="12.75">
      <c r="A13" s="83">
        <v>2.2817870125933184</v>
      </c>
      <c r="B13" s="83">
        <v>2.3723594867085844</v>
      </c>
      <c r="C13" s="83">
        <v>2.0258895289815304</v>
      </c>
      <c r="D13" s="83">
        <v>1.936297952243817</v>
      </c>
      <c r="E13" s="83">
        <v>1.8191581322162467</v>
      </c>
      <c r="G13" s="84" t="s">
        <v>88</v>
      </c>
      <c r="H13" s="84">
        <v>5</v>
      </c>
      <c r="I13" s="84">
        <v>10.435492112743498</v>
      </c>
      <c r="J13" s="84">
        <v>2.0870984225486997</v>
      </c>
      <c r="K13" s="84">
        <v>0.054389207874629975</v>
      </c>
    </row>
    <row r="14" spans="1:11" ht="12.75">
      <c r="A14" s="83">
        <v>2.9912358745456067</v>
      </c>
      <c r="B14" s="83">
        <v>3.1985197929076867</v>
      </c>
      <c r="C14" s="83">
        <v>3.275284267937471</v>
      </c>
      <c r="D14" s="83">
        <v>2.8365167775863513</v>
      </c>
      <c r="E14" s="83">
        <v>2.9538969991461066</v>
      </c>
      <c r="G14" s="84" t="s">
        <v>89</v>
      </c>
      <c r="H14" s="84">
        <v>5</v>
      </c>
      <c r="I14" s="84">
        <v>15.255453712123224</v>
      </c>
      <c r="J14" s="84">
        <v>3.0510907424246447</v>
      </c>
      <c r="K14" s="84">
        <v>0.032767319283980356</v>
      </c>
    </row>
    <row r="15" spans="1:11" ht="12.75">
      <c r="A15" s="83">
        <v>2.956853852999106</v>
      </c>
      <c r="B15" s="83">
        <v>2.9426382094750716</v>
      </c>
      <c r="C15" s="83">
        <v>3.1185567980849944</v>
      </c>
      <c r="D15" s="83">
        <v>2.9426382094750716</v>
      </c>
      <c r="E15" s="83">
        <v>2.8439968357090635</v>
      </c>
      <c r="G15" s="84" t="s">
        <v>90</v>
      </c>
      <c r="H15" s="84">
        <v>5</v>
      </c>
      <c r="I15" s="84">
        <v>14.804683905743307</v>
      </c>
      <c r="J15" s="84">
        <v>2.9609367811486615</v>
      </c>
      <c r="K15" s="84">
        <v>0.0098013415828202</v>
      </c>
    </row>
    <row r="16" spans="1:11" ht="12.75">
      <c r="A16" s="83">
        <v>2.801229965999153</v>
      </c>
      <c r="B16" s="83">
        <v>2.8408459007372793</v>
      </c>
      <c r="C16" s="83">
        <v>3.0405928781328693</v>
      </c>
      <c r="D16" s="83">
        <v>3.0013178207133784</v>
      </c>
      <c r="E16" s="83">
        <v>2.7720504871866614</v>
      </c>
      <c r="G16" s="84" t="s">
        <v>91</v>
      </c>
      <c r="H16" s="84">
        <v>5</v>
      </c>
      <c r="I16" s="84">
        <v>14.456037052769341</v>
      </c>
      <c r="J16" s="84">
        <v>2.8912074105538683</v>
      </c>
      <c r="K16" s="84">
        <v>0.014817728733808266</v>
      </c>
    </row>
    <row r="17" spans="1:11" ht="12.75">
      <c r="A17" s="83">
        <v>3.451515493820385</v>
      </c>
      <c r="B17" s="83">
        <v>3.0360552954901534</v>
      </c>
      <c r="C17" s="83">
        <v>3.3768615025728423</v>
      </c>
      <c r="D17" s="83">
        <v>3.0961671595346405</v>
      </c>
      <c r="E17" s="83">
        <v>2.88466503822862</v>
      </c>
      <c r="G17" s="84" t="s">
        <v>92</v>
      </c>
      <c r="H17" s="84">
        <v>5</v>
      </c>
      <c r="I17" s="84">
        <v>15.845264489646642</v>
      </c>
      <c r="J17" s="84">
        <v>3.1690528979293284</v>
      </c>
      <c r="K17" s="84">
        <v>0.056711670525613656</v>
      </c>
    </row>
    <row r="18" spans="1:11" ht="12.75">
      <c r="A18" s="83">
        <v>3.0763507662312124</v>
      </c>
      <c r="B18" s="83">
        <v>3.196520718037119</v>
      </c>
      <c r="C18" s="83">
        <v>2.9938145261615943</v>
      </c>
      <c r="D18" s="83">
        <v>2.83268909159387</v>
      </c>
      <c r="E18" s="83">
        <v>3.0705790011913794</v>
      </c>
      <c r="G18" s="84" t="s">
        <v>93</v>
      </c>
      <c r="H18" s="84">
        <v>5</v>
      </c>
      <c r="I18" s="84">
        <v>15.169954103215176</v>
      </c>
      <c r="J18" s="84">
        <v>3.033990820643035</v>
      </c>
      <c r="K18" s="84">
        <v>0.01792138706236024</v>
      </c>
    </row>
    <row r="19" spans="1:11" ht="12.75">
      <c r="A19" s="83">
        <v>3.14165721881155</v>
      </c>
      <c r="B19" s="83">
        <v>3.0194026845048563</v>
      </c>
      <c r="C19" s="83">
        <v>3.0121493482815693</v>
      </c>
      <c r="D19" s="83">
        <v>2.7468500282122377</v>
      </c>
      <c r="E19" s="83">
        <v>2.7011860386420405</v>
      </c>
      <c r="G19" s="84" t="s">
        <v>94</v>
      </c>
      <c r="H19" s="84">
        <v>5</v>
      </c>
      <c r="I19" s="84">
        <v>14.621245318452255</v>
      </c>
      <c r="J19" s="84">
        <v>2.924249063690451</v>
      </c>
      <c r="K19" s="84">
        <v>0.036318627107696955</v>
      </c>
    </row>
    <row r="20" spans="1:11" ht="12.75">
      <c r="A20" s="83">
        <v>3.352048742967255</v>
      </c>
      <c r="B20" s="83">
        <v>3.196520718037119</v>
      </c>
      <c r="C20" s="83">
        <v>3.1487107823921776</v>
      </c>
      <c r="D20" s="83">
        <v>3.326460584623994</v>
      </c>
      <c r="E20" s="83">
        <v>3.115256737981201</v>
      </c>
      <c r="G20" s="84" t="s">
        <v>95</v>
      </c>
      <c r="H20" s="84">
        <v>5</v>
      </c>
      <c r="I20" s="84">
        <v>16.13899756600175</v>
      </c>
      <c r="J20" s="84">
        <v>3.22779951320035</v>
      </c>
      <c r="K20" s="84">
        <v>0.011267786183463357</v>
      </c>
    </row>
    <row r="21" spans="1:11" ht="12.75">
      <c r="A21" s="83">
        <v>3.0645345543386395</v>
      </c>
      <c r="B21" s="83">
        <v>3.400381930948972</v>
      </c>
      <c r="C21" s="83">
        <v>2.9912358745456067</v>
      </c>
      <c r="D21" s="83">
        <v>2.9106530115459948</v>
      </c>
      <c r="E21" s="83">
        <v>3.299848899947002</v>
      </c>
      <c r="G21" s="84" t="s">
        <v>96</v>
      </c>
      <c r="H21" s="84">
        <v>5</v>
      </c>
      <c r="I21" s="84">
        <v>15.666654271326216</v>
      </c>
      <c r="J21" s="84">
        <v>3.1333308542652434</v>
      </c>
      <c r="K21" s="84">
        <v>0.04338846821970499</v>
      </c>
    </row>
    <row r="22" spans="1:11" ht="12.75">
      <c r="A22" s="83">
        <v>3.1307864325872883</v>
      </c>
      <c r="B22" s="83">
        <v>2.8728523230843583</v>
      </c>
      <c r="C22" s="83">
        <v>2.797250946161086</v>
      </c>
      <c r="D22" s="83">
        <v>2.8262409478384316</v>
      </c>
      <c r="E22" s="83">
        <v>2.6716455089106086</v>
      </c>
      <c r="G22" s="84" t="s">
        <v>97</v>
      </c>
      <c r="H22" s="84">
        <v>5</v>
      </c>
      <c r="I22" s="84">
        <v>14.298776158581774</v>
      </c>
      <c r="J22" s="84">
        <v>2.859755231716355</v>
      </c>
      <c r="K22" s="84">
        <v>0.028511176599629096</v>
      </c>
    </row>
    <row r="23" spans="1:11" ht="12.75">
      <c r="A23" s="83">
        <v>2.9040528913384076</v>
      </c>
      <c r="B23" s="83">
        <v>2.6033169792709523</v>
      </c>
      <c r="C23" s="83">
        <v>2.8474502604381384</v>
      </c>
      <c r="D23" s="83">
        <v>2.4308750426098418</v>
      </c>
      <c r="E23" s="83">
        <v>2.7410035217301716</v>
      </c>
      <c r="G23" s="84" t="s">
        <v>98</v>
      </c>
      <c r="H23" s="84">
        <v>5</v>
      </c>
      <c r="I23" s="84">
        <v>13.52669869538751</v>
      </c>
      <c r="J23" s="84">
        <v>2.7053397390775022</v>
      </c>
      <c r="K23" s="84">
        <v>0.03667343392039868</v>
      </c>
    </row>
    <row r="24" spans="1:11" ht="12.75">
      <c r="A24" s="83">
        <v>2.9763068388741</v>
      </c>
      <c r="B24" s="83">
        <v>2.7891092594155023</v>
      </c>
      <c r="C24" s="83">
        <v>3.072532295721399</v>
      </c>
      <c r="D24" s="83">
        <v>2.252563860454043</v>
      </c>
      <c r="E24" s="83">
        <v>2.8146974177587643</v>
      </c>
      <c r="G24" s="84" t="s">
        <v>99</v>
      </c>
      <c r="H24" s="84">
        <v>5</v>
      </c>
      <c r="I24" s="84">
        <v>13.905209672223808</v>
      </c>
      <c r="J24" s="84">
        <v>2.7810419344447617</v>
      </c>
      <c r="K24" s="84">
        <v>0.10089546539930261</v>
      </c>
    </row>
    <row r="25" spans="1:11" ht="12.75">
      <c r="A25" s="83">
        <v>2.9426382094750716</v>
      </c>
      <c r="B25" s="83">
        <v>2.964888781947473</v>
      </c>
      <c r="C25" s="83">
        <v>2.8728523230843583</v>
      </c>
      <c r="D25" s="83">
        <v>2.805149597481428</v>
      </c>
      <c r="E25" s="83">
        <v>3.275284267937471</v>
      </c>
      <c r="G25" s="84" t="s">
        <v>100</v>
      </c>
      <c r="H25" s="84">
        <v>5</v>
      </c>
      <c r="I25" s="84">
        <v>14.8608131799258</v>
      </c>
      <c r="J25" s="84">
        <v>2.97216263598516</v>
      </c>
      <c r="K25" s="84">
        <v>0.03264080443736539</v>
      </c>
    </row>
    <row r="26" spans="1:11" ht="12.75">
      <c r="A26" s="83">
        <v>3.0970495098223396</v>
      </c>
      <c r="B26" s="83">
        <v>3.04713946683114</v>
      </c>
      <c r="C26" s="83">
        <v>3.0146049048154944</v>
      </c>
      <c r="D26" s="83">
        <v>2.7468500282122377</v>
      </c>
      <c r="E26" s="83">
        <v>2.3723594867085844</v>
      </c>
      <c r="G26" s="84" t="s">
        <v>101</v>
      </c>
      <c r="H26" s="84">
        <v>5</v>
      </c>
      <c r="I26" s="84">
        <v>14.278003396389796</v>
      </c>
      <c r="J26" s="84">
        <v>2.855600679277959</v>
      </c>
      <c r="K26" s="84">
        <v>0.09140393573761862</v>
      </c>
    </row>
    <row r="27" spans="1:11" ht="12.75">
      <c r="A27" s="83">
        <v>3.0818678945781124</v>
      </c>
      <c r="B27" s="83">
        <v>2.9988546179564795</v>
      </c>
      <c r="C27" s="83">
        <v>3.0961671595346405</v>
      </c>
      <c r="D27" s="83">
        <v>2.57613112944565</v>
      </c>
      <c r="E27" s="83">
        <v>3.083061029651507</v>
      </c>
      <c r="G27" s="84" t="s">
        <v>102</v>
      </c>
      <c r="H27" s="84">
        <v>5</v>
      </c>
      <c r="I27" s="84">
        <v>14.83608183116639</v>
      </c>
      <c r="J27" s="84">
        <v>2.967216366233278</v>
      </c>
      <c r="K27" s="84">
        <v>0.04928547687316964</v>
      </c>
    </row>
    <row r="28" spans="1:11" ht="12.75">
      <c r="A28" s="83">
        <v>2.82485144884736</v>
      </c>
      <c r="B28" s="83">
        <v>3.274887552304242</v>
      </c>
      <c r="C28" s="83">
        <v>3.2216901725098523</v>
      </c>
      <c r="D28" s="83">
        <v>2.97891992652895</v>
      </c>
      <c r="E28" s="83">
        <v>3.0685954230252346</v>
      </c>
      <c r="G28" s="84" t="s">
        <v>103</v>
      </c>
      <c r="H28" s="84">
        <v>5</v>
      </c>
      <c r="I28" s="84">
        <v>15.368944523215637</v>
      </c>
      <c r="J28" s="84">
        <v>3.0737889046431275</v>
      </c>
      <c r="K28" s="84">
        <v>0.033328100821384155</v>
      </c>
    </row>
    <row r="29" spans="1:11" ht="12.75">
      <c r="A29" s="83">
        <v>3.0513397843919345</v>
      </c>
      <c r="B29" s="83">
        <v>2.9595715495551715</v>
      </c>
      <c r="C29" s="83">
        <v>3.0240550769309036</v>
      </c>
      <c r="D29" s="83">
        <v>3.059372508486301</v>
      </c>
      <c r="E29" s="83">
        <v>2.7891092594155023</v>
      </c>
      <c r="G29" s="84" t="s">
        <v>104</v>
      </c>
      <c r="H29" s="84">
        <v>5</v>
      </c>
      <c r="I29" s="84">
        <v>14.883448178779814</v>
      </c>
      <c r="J29" s="84">
        <v>2.976689635755963</v>
      </c>
      <c r="K29" s="84">
        <v>0.012533003403802923</v>
      </c>
    </row>
    <row r="30" spans="1:11" ht="12.75">
      <c r="A30" s="83">
        <v>3.2216901725098523</v>
      </c>
      <c r="B30" s="83">
        <v>3.074455994879752</v>
      </c>
      <c r="C30" s="83">
        <v>2.7635211010722416</v>
      </c>
      <c r="D30" s="83">
        <v>2.82485144884736</v>
      </c>
      <c r="E30" s="83">
        <v>2.5216717335052854</v>
      </c>
      <c r="G30" s="84" t="s">
        <v>105</v>
      </c>
      <c r="H30" s="84">
        <v>5</v>
      </c>
      <c r="I30" s="84">
        <v>14.406190450814492</v>
      </c>
      <c r="J30" s="84">
        <v>2.8812380901628982</v>
      </c>
      <c r="K30" s="84">
        <v>0.07489137168924742</v>
      </c>
    </row>
    <row r="31" spans="1:11" ht="12.75">
      <c r="A31" s="83">
        <v>2.8186040068188047</v>
      </c>
      <c r="B31" s="83">
        <v>2.8987727951723374</v>
      </c>
      <c r="C31" s="83">
        <v>3.0428089068653588</v>
      </c>
      <c r="D31" s="83">
        <v>2.810730261426475</v>
      </c>
      <c r="E31" s="83">
        <v>2.65601116446722</v>
      </c>
      <c r="G31" s="84" t="s">
        <v>106</v>
      </c>
      <c r="H31" s="84">
        <v>5</v>
      </c>
      <c r="I31" s="84">
        <v>14.226927134750195</v>
      </c>
      <c r="J31" s="84">
        <v>2.845385426950039</v>
      </c>
      <c r="K31" s="84">
        <v>0.019901769440052064</v>
      </c>
    </row>
    <row r="32" spans="1:11" ht="12.75">
      <c r="A32" s="83">
        <v>3.1028329822963308</v>
      </c>
      <c r="B32" s="83">
        <v>2.9106530115459948</v>
      </c>
      <c r="C32" s="83">
        <v>3.1500573718030247</v>
      </c>
      <c r="D32" s="83">
        <v>2.7011860386420405</v>
      </c>
      <c r="E32" s="83">
        <v>2.8365167775863513</v>
      </c>
      <c r="G32" s="84" t="s">
        <v>107</v>
      </c>
      <c r="H32" s="84">
        <v>5</v>
      </c>
      <c r="I32" s="84">
        <v>14.701246181873742</v>
      </c>
      <c r="J32" s="84">
        <v>2.9402492363747483</v>
      </c>
      <c r="K32" s="84">
        <v>0.03481012504259162</v>
      </c>
    </row>
    <row r="33" spans="1:11" ht="12.75">
      <c r="A33" s="83">
        <v>2.602150618617156</v>
      </c>
      <c r="B33" s="83">
        <v>3.2508592077007212</v>
      </c>
      <c r="C33" s="83">
        <v>2.907378936167428</v>
      </c>
      <c r="D33" s="83">
        <v>2.8512519296777095</v>
      </c>
      <c r="E33" s="83">
        <v>2.751208002320597</v>
      </c>
      <c r="G33" s="84" t="s">
        <v>108</v>
      </c>
      <c r="H33" s="84">
        <v>5</v>
      </c>
      <c r="I33" s="84">
        <v>14.362848694483612</v>
      </c>
      <c r="J33" s="84">
        <v>2.8725697388967224</v>
      </c>
      <c r="K33" s="84">
        <v>0.05815605578252381</v>
      </c>
    </row>
    <row r="34" spans="1:11" ht="12.75">
      <c r="A34" s="83">
        <v>2.82245140513551</v>
      </c>
      <c r="B34" s="83">
        <v>2.9938145261615943</v>
      </c>
      <c r="C34" s="83">
        <v>2.759157229106723</v>
      </c>
      <c r="D34" s="83">
        <v>2.42606523840998</v>
      </c>
      <c r="E34" s="83">
        <v>2.40528688426658</v>
      </c>
      <c r="G34" s="84" t="s">
        <v>109</v>
      </c>
      <c r="H34" s="84">
        <v>5</v>
      </c>
      <c r="I34" s="84">
        <v>13.406775283080389</v>
      </c>
      <c r="J34" s="84">
        <v>2.681355056616078</v>
      </c>
      <c r="K34" s="84">
        <v>0.06624470119563242</v>
      </c>
    </row>
    <row r="35" spans="1:11" ht="12.75">
      <c r="A35" s="83">
        <v>3.0263288025526562</v>
      </c>
      <c r="B35" s="83">
        <v>3.1401787918850506</v>
      </c>
      <c r="C35" s="83">
        <v>3.120168455344986</v>
      </c>
      <c r="D35" s="83">
        <v>3.22331451998449</v>
      </c>
      <c r="E35" s="83">
        <v>3.403820133103621</v>
      </c>
      <c r="G35" s="84" t="s">
        <v>110</v>
      </c>
      <c r="H35" s="84">
        <v>5</v>
      </c>
      <c r="I35" s="84">
        <v>15.913810702870805</v>
      </c>
      <c r="J35" s="84">
        <v>3.182762140574161</v>
      </c>
      <c r="K35" s="84">
        <v>0.020178457949420192</v>
      </c>
    </row>
    <row r="36" spans="1:11" ht="12.75">
      <c r="A36" s="83">
        <v>3.2023389210186206</v>
      </c>
      <c r="B36" s="83">
        <v>3.2508592077007212</v>
      </c>
      <c r="C36" s="83">
        <v>2.888089809906103</v>
      </c>
      <c r="D36" s="83">
        <v>2.9335715391959627</v>
      </c>
      <c r="E36" s="83">
        <v>2.8026085240532854</v>
      </c>
      <c r="G36" s="84" t="s">
        <v>115</v>
      </c>
      <c r="H36" s="84">
        <v>5</v>
      </c>
      <c r="I36" s="84">
        <v>15.077468001874694</v>
      </c>
      <c r="J36" s="84">
        <v>3.015493600374939</v>
      </c>
      <c r="K36" s="84">
        <v>0.0396427871530971</v>
      </c>
    </row>
    <row r="37" spans="1:11" ht="12.75">
      <c r="A37" s="83">
        <v>2.7635211010722416</v>
      </c>
      <c r="B37" s="83">
        <v>3.481179681583249</v>
      </c>
      <c r="C37" s="83">
        <v>2.8972398640273496</v>
      </c>
      <c r="D37" s="83">
        <v>3.0961671595346405</v>
      </c>
      <c r="E37" s="83">
        <v>2.730676599318204</v>
      </c>
      <c r="G37" s="84" t="s">
        <v>116</v>
      </c>
      <c r="H37" s="84">
        <v>5</v>
      </c>
      <c r="I37" s="84">
        <v>14.968784405535686</v>
      </c>
      <c r="J37" s="84">
        <v>2.9937568811071373</v>
      </c>
      <c r="K37" s="84">
        <v>0.09490103380299075</v>
      </c>
    </row>
    <row r="38" spans="1:11" ht="12.75">
      <c r="A38" s="83">
        <v>3.197528003824614</v>
      </c>
      <c r="B38" s="83">
        <v>3.058197634251091</v>
      </c>
      <c r="C38" s="83">
        <v>3.1693049664527817</v>
      </c>
      <c r="D38" s="83">
        <v>3.099656453854176</v>
      </c>
      <c r="E38" s="83">
        <v>2.797250946161086</v>
      </c>
      <c r="G38" s="84" t="s">
        <v>117</v>
      </c>
      <c r="H38" s="84">
        <v>5</v>
      </c>
      <c r="I38" s="84">
        <v>15.32193800454375</v>
      </c>
      <c r="J38" s="84">
        <v>3.06438760090875</v>
      </c>
      <c r="K38" s="84">
        <v>0.025344555116594947</v>
      </c>
    </row>
    <row r="39" spans="1:11" ht="12.75">
      <c r="A39" s="83">
        <v>2.6065549357128313</v>
      </c>
      <c r="B39" s="83">
        <v>3.2014056754276035</v>
      </c>
      <c r="C39" s="83">
        <v>2.7807131449591203</v>
      </c>
      <c r="D39" s="83">
        <v>2.840285576102026</v>
      </c>
      <c r="E39" s="83">
        <v>2.88466503822862</v>
      </c>
      <c r="G39" s="84" t="s">
        <v>118</v>
      </c>
      <c r="H39" s="84">
        <v>5</v>
      </c>
      <c r="I39" s="84">
        <v>14.313624370430201</v>
      </c>
      <c r="J39" s="84">
        <v>2.86272487408604</v>
      </c>
      <c r="K39" s="84">
        <v>0.04700963478362574</v>
      </c>
    </row>
    <row r="40" spans="7:11" ht="12.75">
      <c r="G40" s="84"/>
      <c r="H40" s="84"/>
      <c r="I40" s="84"/>
      <c r="J40" s="84"/>
      <c r="K40" s="84"/>
    </row>
    <row r="41" spans="7:11" ht="12.75">
      <c r="G41" s="84" t="s">
        <v>65</v>
      </c>
      <c r="H41" s="84">
        <v>36</v>
      </c>
      <c r="I41" s="84">
        <v>106.05581844325125</v>
      </c>
      <c r="J41" s="84">
        <v>2.945994956756979</v>
      </c>
      <c r="K41" s="84">
        <v>0.06043679669533536</v>
      </c>
    </row>
    <row r="42" spans="7:11" ht="12.75">
      <c r="G42" s="84" t="s">
        <v>66</v>
      </c>
      <c r="H42" s="84">
        <v>36</v>
      </c>
      <c r="I42" s="84">
        <v>106.3273640486979</v>
      </c>
      <c r="J42" s="84">
        <v>2.9535378902416083</v>
      </c>
      <c r="K42" s="84">
        <v>0.0706275379130651</v>
      </c>
    </row>
    <row r="43" spans="7:11" ht="12.75">
      <c r="G43" s="84" t="s">
        <v>111</v>
      </c>
      <c r="H43" s="84">
        <v>36</v>
      </c>
      <c r="I43" s="84">
        <v>105.14148571815277</v>
      </c>
      <c r="J43" s="84">
        <v>2.9205968255042434</v>
      </c>
      <c r="K43" s="84">
        <v>0.07324153141712648</v>
      </c>
    </row>
    <row r="44" spans="7:11" ht="12.75">
      <c r="G44" s="84" t="s">
        <v>112</v>
      </c>
      <c r="H44" s="84">
        <v>36</v>
      </c>
      <c r="I44" s="84">
        <v>98.94885542789774</v>
      </c>
      <c r="J44" s="84">
        <v>2.748579317441604</v>
      </c>
      <c r="K44" s="84">
        <v>0.09200174618172566</v>
      </c>
    </row>
    <row r="45" spans="7:11" ht="13.5" thickBot="1">
      <c r="G45" s="85" t="s">
        <v>119</v>
      </c>
      <c r="H45" s="85">
        <v>36</v>
      </c>
      <c r="I45" s="85">
        <v>99.26011867582955</v>
      </c>
      <c r="J45" s="85">
        <v>2.757225518773043</v>
      </c>
      <c r="K45" s="85">
        <v>0.1012729819932604</v>
      </c>
    </row>
    <row r="48" ht="13.5" thickBot="1">
      <c r="G48" t="s">
        <v>67</v>
      </c>
    </row>
    <row r="49" spans="7:13" ht="12.75">
      <c r="G49" s="86" t="s">
        <v>68</v>
      </c>
      <c r="H49" s="86" t="s">
        <v>69</v>
      </c>
      <c r="I49" s="86" t="s">
        <v>70</v>
      </c>
      <c r="J49" s="86" t="s">
        <v>71</v>
      </c>
      <c r="K49" s="86" t="s">
        <v>72</v>
      </c>
      <c r="L49" s="86" t="s">
        <v>73</v>
      </c>
      <c r="M49" s="86" t="s">
        <v>74</v>
      </c>
    </row>
    <row r="50" spans="7:13" ht="12.75">
      <c r="G50" s="84" t="s">
        <v>75</v>
      </c>
      <c r="H50" s="84">
        <v>9.164655842587408</v>
      </c>
      <c r="I50" s="84">
        <v>35</v>
      </c>
      <c r="J50" s="84">
        <v>0.26184730978821164</v>
      </c>
      <c r="K50" s="84">
        <v>7.71652468064751</v>
      </c>
      <c r="L50" s="84">
        <v>5.408845846396964E-19</v>
      </c>
      <c r="M50" s="84">
        <v>1.5073347015004401</v>
      </c>
    </row>
    <row r="51" spans="7:13" ht="12.75">
      <c r="G51" s="84" t="s">
        <v>76</v>
      </c>
      <c r="H51" s="84">
        <v>1.5357271501599445</v>
      </c>
      <c r="I51" s="84">
        <v>4</v>
      </c>
      <c r="J51" s="84">
        <v>0.38393178753998614</v>
      </c>
      <c r="K51" s="84">
        <v>11.314300370829306</v>
      </c>
      <c r="L51" s="84">
        <v>5.525834166561384E-08</v>
      </c>
      <c r="M51" s="84">
        <v>2.436316037801589</v>
      </c>
    </row>
    <row r="52" spans="7:13" ht="12.75">
      <c r="G52" s="84" t="s">
        <v>77</v>
      </c>
      <c r="H52" s="84">
        <v>4.750664954430436</v>
      </c>
      <c r="I52" s="84">
        <v>140</v>
      </c>
      <c r="J52" s="84">
        <v>0.03393332110307454</v>
      </c>
      <c r="K52" s="84"/>
      <c r="L52" s="84"/>
      <c r="M52" s="84"/>
    </row>
    <row r="53" spans="7:13" ht="12.75">
      <c r="G53" s="84"/>
      <c r="H53" s="84"/>
      <c r="I53" s="84"/>
      <c r="J53" s="84"/>
      <c r="K53" s="84"/>
      <c r="L53" s="84"/>
      <c r="M53" s="84"/>
    </row>
    <row r="54" spans="7:13" ht="13.5" thickBot="1">
      <c r="G54" s="85" t="s">
        <v>78</v>
      </c>
      <c r="H54" s="85">
        <v>15.451047947177788</v>
      </c>
      <c r="I54" s="85">
        <v>179</v>
      </c>
      <c r="J54" s="85"/>
      <c r="K54" s="85"/>
      <c r="L54" s="85"/>
      <c r="M54" s="85"/>
    </row>
    <row r="58" spans="1:7" ht="19.5">
      <c r="A58" s="87" t="s">
        <v>113</v>
      </c>
      <c r="G58" t="s">
        <v>57</v>
      </c>
    </row>
    <row r="59" ht="13.5" thickBot="1"/>
    <row r="60" spans="7:11" ht="12.75">
      <c r="G60" s="86" t="s">
        <v>58</v>
      </c>
      <c r="H60" s="86" t="s">
        <v>59</v>
      </c>
      <c r="I60" s="86" t="s">
        <v>60</v>
      </c>
      <c r="J60" s="86" t="s">
        <v>61</v>
      </c>
      <c r="K60" s="86" t="s">
        <v>62</v>
      </c>
    </row>
    <row r="61" spans="1:11" ht="12.75">
      <c r="A61" s="83">
        <v>2.5734083870335986</v>
      </c>
      <c r="B61" s="83">
        <v>2.2921421134092843</v>
      </c>
      <c r="C61" s="83">
        <v>2.617074818940278</v>
      </c>
      <c r="D61" s="83">
        <v>2.469827548557291</v>
      </c>
      <c r="E61" s="83">
        <v>2.5641705107724526</v>
      </c>
      <c r="G61" s="84" t="s">
        <v>63</v>
      </c>
      <c r="H61" s="84">
        <v>5</v>
      </c>
      <c r="I61" s="84">
        <v>12.516623378712904</v>
      </c>
      <c r="J61" s="84">
        <v>2.5033246757425807</v>
      </c>
      <c r="K61" s="84">
        <v>0.016818292367406507</v>
      </c>
    </row>
    <row r="62" spans="1:11" ht="12.75">
      <c r="A62" s="83">
        <v>2.5893278041669427</v>
      </c>
      <c r="B62" s="83">
        <v>2.7336572609514422</v>
      </c>
      <c r="C62" s="83">
        <v>2.322565291174775</v>
      </c>
      <c r="D62" s="83">
        <v>2.7145852335494554</v>
      </c>
      <c r="E62" s="83">
        <v>2.275010320502922</v>
      </c>
      <c r="G62" s="84" t="s">
        <v>64</v>
      </c>
      <c r="H62" s="84">
        <v>5</v>
      </c>
      <c r="I62" s="84">
        <v>12.635145910345537</v>
      </c>
      <c r="J62" s="84">
        <v>2.5270291820691075</v>
      </c>
      <c r="K62" s="84">
        <v>0.04676813575238903</v>
      </c>
    </row>
    <row r="63" spans="1:11" ht="12.75">
      <c r="A63" s="83">
        <v>2.3747418292078173</v>
      </c>
      <c r="B63" s="83">
        <v>2.5897805630066295</v>
      </c>
      <c r="C63" s="83">
        <v>2.5224201089688303</v>
      </c>
      <c r="D63" s="83">
        <v>2.6277761698582522</v>
      </c>
      <c r="E63" s="83">
        <v>2.654525077081795</v>
      </c>
      <c r="G63" s="84" t="s">
        <v>81</v>
      </c>
      <c r="H63" s="84">
        <v>5</v>
      </c>
      <c r="I63" s="84">
        <v>12.769243748123325</v>
      </c>
      <c r="J63" s="84">
        <v>2.553848749624665</v>
      </c>
      <c r="K63" s="84">
        <v>0.01248978249506294</v>
      </c>
    </row>
    <row r="64" spans="1:11" ht="12.75">
      <c r="A64" s="83">
        <v>2.6243109705133842</v>
      </c>
      <c r="B64" s="83">
        <v>2.6623444628396653</v>
      </c>
      <c r="C64" s="83">
        <v>2.499343781441318</v>
      </c>
      <c r="D64" s="83">
        <v>2.7607851574341664</v>
      </c>
      <c r="E64" s="83">
        <v>2.466366328769523</v>
      </c>
      <c r="G64" s="84" t="s">
        <v>82</v>
      </c>
      <c r="H64" s="84">
        <v>5</v>
      </c>
      <c r="I64" s="84">
        <v>13.013150700998056</v>
      </c>
      <c r="J64" s="84">
        <v>2.602630140199611</v>
      </c>
      <c r="K64" s="84">
        <v>0.014571191604732192</v>
      </c>
    </row>
    <row r="65" spans="1:11" ht="12.75">
      <c r="A65" s="83">
        <v>2.631145113665763</v>
      </c>
      <c r="B65" s="83">
        <v>2.498641402905616</v>
      </c>
      <c r="C65" s="83">
        <v>2.546617553623186</v>
      </c>
      <c r="D65" s="83">
        <v>2.318351638614588</v>
      </c>
      <c r="E65" s="83">
        <v>2.491614690971366</v>
      </c>
      <c r="G65" s="84" t="s">
        <v>83</v>
      </c>
      <c r="H65" s="84">
        <v>5</v>
      </c>
      <c r="I65" s="84">
        <v>12.486370399780519</v>
      </c>
      <c r="J65" s="84">
        <v>2.497274079956104</v>
      </c>
      <c r="K65" s="84">
        <v>0.0131008425828405</v>
      </c>
    </row>
    <row r="66" spans="1:11" ht="12.75">
      <c r="A66" s="83">
        <v>2.5058524892054885</v>
      </c>
      <c r="B66" s="83">
        <v>2.542301252684841</v>
      </c>
      <c r="C66" s="83">
        <v>2.477991473955983</v>
      </c>
      <c r="D66" s="83">
        <v>2.2962720991992116</v>
      </c>
      <c r="E66" s="83">
        <v>2.7678279767133347</v>
      </c>
      <c r="G66" s="84" t="s">
        <v>84</v>
      </c>
      <c r="H66" s="84">
        <v>5</v>
      </c>
      <c r="I66" s="84">
        <v>12.590245291758858</v>
      </c>
      <c r="J66" s="84">
        <v>2.518049058351772</v>
      </c>
      <c r="K66" s="84">
        <v>0.028479015741342373</v>
      </c>
    </row>
    <row r="67" spans="1:11" ht="12.75">
      <c r="A67" s="83">
        <v>2.5115476084991375</v>
      </c>
      <c r="B67" s="83">
        <v>2.39539175815745</v>
      </c>
      <c r="C67" s="83">
        <v>2.525036048931463</v>
      </c>
      <c r="D67" s="83">
        <v>2.5718247511031165</v>
      </c>
      <c r="E67" s="83">
        <v>2.300654297861805</v>
      </c>
      <c r="G67" s="84" t="s">
        <v>85</v>
      </c>
      <c r="H67" s="84">
        <v>5</v>
      </c>
      <c r="I67" s="84">
        <v>12.304454464552972</v>
      </c>
      <c r="J67" s="84">
        <v>2.4608908929105944</v>
      </c>
      <c r="K67" s="84">
        <v>0.012238231953720202</v>
      </c>
    </row>
    <row r="68" spans="1:11" ht="12.75">
      <c r="A68" s="83">
        <v>2.569255495607509</v>
      </c>
      <c r="B68" s="83">
        <v>2.5681990583149075</v>
      </c>
      <c r="C68" s="83">
        <v>2.6746351155445356</v>
      </c>
      <c r="D68" s="83">
        <v>2.5087224705818154</v>
      </c>
      <c r="E68" s="83">
        <v>2.4224856365665444</v>
      </c>
      <c r="G68" s="84" t="s">
        <v>86</v>
      </c>
      <c r="H68" s="84">
        <v>5</v>
      </c>
      <c r="I68" s="84">
        <v>12.74329777661531</v>
      </c>
      <c r="J68" s="84">
        <v>2.548659555323062</v>
      </c>
      <c r="K68" s="84">
        <v>0.008547663804623795</v>
      </c>
    </row>
    <row r="69" spans="1:11" ht="12.75">
      <c r="A69" s="83">
        <v>2.3308025067059663</v>
      </c>
      <c r="B69" s="83">
        <v>2.506192496327497</v>
      </c>
      <c r="C69" s="83">
        <v>2.496802710601882</v>
      </c>
      <c r="D69" s="83">
        <v>2.5441651099082168</v>
      </c>
      <c r="E69" s="83">
        <v>2.553612937902571</v>
      </c>
      <c r="G69" s="84" t="s">
        <v>87</v>
      </c>
      <c r="H69" s="84">
        <v>5</v>
      </c>
      <c r="I69" s="84">
        <v>12.431575761446133</v>
      </c>
      <c r="J69" s="84">
        <v>2.486315152289227</v>
      </c>
      <c r="K69" s="84">
        <v>0.008141222541664384</v>
      </c>
    </row>
    <row r="70" spans="1:11" ht="12.75">
      <c r="A70" s="83">
        <v>2.3236086718087257</v>
      </c>
      <c r="B70" s="83">
        <v>2.1527550929992607</v>
      </c>
      <c r="C70" s="83">
        <v>2.3004931876168566</v>
      </c>
      <c r="D70" s="83">
        <v>2.36141457009848</v>
      </c>
      <c r="E70" s="83">
        <v>2.175179625218003</v>
      </c>
      <c r="G70" s="84" t="s">
        <v>88</v>
      </c>
      <c r="H70" s="84">
        <v>5</v>
      </c>
      <c r="I70" s="84">
        <v>11.313451147741327</v>
      </c>
      <c r="J70" s="84">
        <v>2.2626902295482654</v>
      </c>
      <c r="K70" s="84">
        <v>0.008657613945384668</v>
      </c>
    </row>
    <row r="71" spans="1:11" ht="12.75">
      <c r="A71" s="83">
        <v>2.5635862176174395</v>
      </c>
      <c r="B71" s="83">
        <v>2.7063206883419273</v>
      </c>
      <c r="C71" s="83">
        <v>2.8268501221202413</v>
      </c>
      <c r="D71" s="83">
        <v>2.3845902568607196</v>
      </c>
      <c r="E71" s="83">
        <v>2.5794272735937085</v>
      </c>
      <c r="G71" s="84" t="s">
        <v>89</v>
      </c>
      <c r="H71" s="84">
        <v>5</v>
      </c>
      <c r="I71" s="84">
        <v>13.060774558534035</v>
      </c>
      <c r="J71" s="84">
        <v>2.6121549117068072</v>
      </c>
      <c r="K71" s="84">
        <v>0.027544228835250095</v>
      </c>
    </row>
    <row r="72" spans="1:11" ht="12.75">
      <c r="A72" s="83">
        <v>2.6495447298452435</v>
      </c>
      <c r="B72" s="83">
        <v>2.693703808675998</v>
      </c>
      <c r="C72" s="83">
        <v>2.7145852335494554</v>
      </c>
      <c r="D72" s="83">
        <v>2.6620089859668274</v>
      </c>
      <c r="E72" s="83">
        <v>2.6277761698582522</v>
      </c>
      <c r="G72" s="84" t="s">
        <v>90</v>
      </c>
      <c r="H72" s="84">
        <v>5</v>
      </c>
      <c r="I72" s="84">
        <v>13.347618927895775</v>
      </c>
      <c r="J72" s="84">
        <v>2.669523785579155</v>
      </c>
      <c r="K72" s="84">
        <v>0.0012034264774420933</v>
      </c>
    </row>
    <row r="73" spans="1:11" ht="12.75">
      <c r="A73" s="83">
        <v>2.690943866249076</v>
      </c>
      <c r="B73" s="83">
        <v>2.7624326005404045</v>
      </c>
      <c r="C73" s="83">
        <v>2.5876551117869897</v>
      </c>
      <c r="D73" s="83">
        <v>2.715783348091375</v>
      </c>
      <c r="E73" s="83">
        <v>2.4517488559158243</v>
      </c>
      <c r="G73" s="84" t="s">
        <v>91</v>
      </c>
      <c r="H73" s="84">
        <v>5</v>
      </c>
      <c r="I73" s="84">
        <v>13.208563782583669</v>
      </c>
      <c r="J73" s="84">
        <v>2.6417127565167338</v>
      </c>
      <c r="K73" s="84">
        <v>0.015372986982010062</v>
      </c>
    </row>
    <row r="74" spans="1:11" ht="12.75">
      <c r="A74" s="83">
        <v>2.300343503630416</v>
      </c>
      <c r="B74" s="83">
        <v>2.4660668670977444</v>
      </c>
      <c r="C74" s="83">
        <v>2.6989765345065355</v>
      </c>
      <c r="D74" s="83">
        <v>2.627465190429867</v>
      </c>
      <c r="E74" s="83">
        <v>2.5774482746113594</v>
      </c>
      <c r="G74" s="84" t="s">
        <v>92</v>
      </c>
      <c r="H74" s="84">
        <v>5</v>
      </c>
      <c r="I74" s="84">
        <v>12.670300370275921</v>
      </c>
      <c r="J74" s="84">
        <v>2.5340600740551844</v>
      </c>
      <c r="K74" s="84">
        <v>0.024262750530937183</v>
      </c>
    </row>
    <row r="75" spans="1:11" ht="12.75">
      <c r="A75" s="83">
        <v>2.7490581469286335</v>
      </c>
      <c r="B75" s="83">
        <v>2.5441651099082168</v>
      </c>
      <c r="C75" s="83">
        <v>2.6132947397602964</v>
      </c>
      <c r="D75" s="83">
        <v>2.631145113665763</v>
      </c>
      <c r="E75" s="83">
        <v>2.6858182588847916</v>
      </c>
      <c r="G75" s="84" t="s">
        <v>93</v>
      </c>
      <c r="H75" s="84">
        <v>5</v>
      </c>
      <c r="I75" s="84">
        <v>13.2234813691477</v>
      </c>
      <c r="J75" s="84">
        <v>2.64469627382954</v>
      </c>
      <c r="K75" s="84">
        <v>0.005964655853675893</v>
      </c>
    </row>
    <row r="76" spans="1:11" ht="12.75">
      <c r="A76" s="83">
        <v>2.520298645462549</v>
      </c>
      <c r="B76" s="83">
        <v>2.739870118362695</v>
      </c>
      <c r="C76" s="83">
        <v>2.1869258087611536</v>
      </c>
      <c r="D76" s="83">
        <v>2.326715100514352</v>
      </c>
      <c r="E76" s="83">
        <v>2.4847720476409374</v>
      </c>
      <c r="G76" s="84" t="s">
        <v>94</v>
      </c>
      <c r="H76" s="84">
        <v>5</v>
      </c>
      <c r="I76" s="84">
        <v>12.258581720741688</v>
      </c>
      <c r="J76" s="84">
        <v>2.4517163441483376</v>
      </c>
      <c r="K76" s="84">
        <v>0.043642036930398476</v>
      </c>
    </row>
    <row r="77" spans="1:11" ht="12.75">
      <c r="A77" s="83">
        <v>2.829912798308887</v>
      </c>
      <c r="B77" s="83">
        <v>2.5141665319699396</v>
      </c>
      <c r="C77" s="83">
        <v>2.693703808675998</v>
      </c>
      <c r="D77" s="83">
        <v>2.498641402905616</v>
      </c>
      <c r="E77" s="83">
        <v>2.7539749838368923</v>
      </c>
      <c r="G77" s="84" t="s">
        <v>95</v>
      </c>
      <c r="H77" s="84">
        <v>5</v>
      </c>
      <c r="I77" s="84">
        <v>13.290399525697334</v>
      </c>
      <c r="J77" s="84">
        <v>2.658079905139467</v>
      </c>
      <c r="K77" s="84">
        <v>0.021530791692036644</v>
      </c>
    </row>
    <row r="78" spans="1:11" ht="12.75">
      <c r="A78" s="83">
        <v>2.406669796276096</v>
      </c>
      <c r="B78" s="83">
        <v>2.4419311502678176</v>
      </c>
      <c r="C78" s="83">
        <v>2.4818730395480197</v>
      </c>
      <c r="D78" s="83">
        <v>2.581081041735547</v>
      </c>
      <c r="E78" s="83">
        <v>2.5748639347638216</v>
      </c>
      <c r="G78" s="84" t="s">
        <v>96</v>
      </c>
      <c r="H78" s="84">
        <v>5</v>
      </c>
      <c r="I78" s="84">
        <v>12.486418962591301</v>
      </c>
      <c r="J78" s="84">
        <v>2.4972837925182603</v>
      </c>
      <c r="K78" s="84">
        <v>0.00613824001835539</v>
      </c>
    </row>
    <row r="79" spans="1:11" ht="12.75">
      <c r="A79" s="83">
        <v>2.542301252684841</v>
      </c>
      <c r="B79" s="83">
        <v>2.6074082042433795</v>
      </c>
      <c r="C79" s="83">
        <v>2.44757684992164</v>
      </c>
      <c r="D79" s="83">
        <v>2.3680306022991866</v>
      </c>
      <c r="E79" s="83">
        <v>2.63602664448889</v>
      </c>
      <c r="G79" s="84" t="s">
        <v>97</v>
      </c>
      <c r="H79" s="84">
        <v>5</v>
      </c>
      <c r="I79" s="84">
        <v>12.601343553637939</v>
      </c>
      <c r="J79" s="84">
        <v>2.5202687107275876</v>
      </c>
      <c r="K79" s="84">
        <v>0.01248479293731286</v>
      </c>
    </row>
    <row r="80" spans="1:11" ht="12.75">
      <c r="A80" s="83">
        <v>2.9579840972508924</v>
      </c>
      <c r="B80" s="83">
        <v>2.6963801164839225</v>
      </c>
      <c r="C80" s="83">
        <v>2.5428516534756365</v>
      </c>
      <c r="D80" s="83">
        <v>2.4847720476409374</v>
      </c>
      <c r="E80" s="83">
        <v>2.5339721407178795</v>
      </c>
      <c r="G80" s="84" t="s">
        <v>98</v>
      </c>
      <c r="H80" s="84">
        <v>5</v>
      </c>
      <c r="I80" s="84">
        <v>13.21596005556927</v>
      </c>
      <c r="J80" s="84">
        <v>2.643192011113854</v>
      </c>
      <c r="K80" s="84">
        <v>0.03725427108359902</v>
      </c>
    </row>
    <row r="81" spans="1:11" ht="12.75">
      <c r="A81" s="83">
        <v>2.5748639347638216</v>
      </c>
      <c r="B81" s="83">
        <v>2.693703808675998</v>
      </c>
      <c r="C81" s="83">
        <v>2.6132947397602964</v>
      </c>
      <c r="D81" s="83">
        <v>2.519764230991501</v>
      </c>
      <c r="E81" s="83">
        <v>2.5267078556329348</v>
      </c>
      <c r="G81" s="84" t="s">
        <v>99</v>
      </c>
      <c r="H81" s="84">
        <v>5</v>
      </c>
      <c r="I81" s="84">
        <v>12.928334569824552</v>
      </c>
      <c r="J81" s="84">
        <v>2.58566691396491</v>
      </c>
      <c r="K81" s="84">
        <v>0.005092826479776491</v>
      </c>
    </row>
    <row r="82" spans="1:11" ht="12.75">
      <c r="A82" s="83">
        <v>2.7097616555235446</v>
      </c>
      <c r="B82" s="83">
        <v>2.549033393700617</v>
      </c>
      <c r="C82" s="83">
        <v>3.016999838363927</v>
      </c>
      <c r="D82" s="83">
        <v>2.562803682141977</v>
      </c>
      <c r="E82" s="83">
        <v>2.747325547256199</v>
      </c>
      <c r="G82" s="84" t="s">
        <v>100</v>
      </c>
      <c r="H82" s="84">
        <v>5</v>
      </c>
      <c r="I82" s="84">
        <v>13.585924116986265</v>
      </c>
      <c r="J82" s="84">
        <v>2.717184823397253</v>
      </c>
      <c r="K82" s="84">
        <v>0.035740262484948104</v>
      </c>
    </row>
    <row r="83" spans="1:11" ht="12.75">
      <c r="A83" s="83">
        <v>2.652890114605149</v>
      </c>
      <c r="B83" s="83">
        <v>2.82618104516826</v>
      </c>
      <c r="C83" s="83">
        <v>2.7169631708082274</v>
      </c>
      <c r="D83" s="83">
        <v>2.7192695911569604</v>
      </c>
      <c r="E83" s="83">
        <v>2.2473205622007786</v>
      </c>
      <c r="G83" s="84" t="s">
        <v>101</v>
      </c>
      <c r="H83" s="84">
        <v>5</v>
      </c>
      <c r="I83" s="84">
        <v>13.162624483939375</v>
      </c>
      <c r="J83" s="84">
        <v>2.632524896787875</v>
      </c>
      <c r="K83" s="84">
        <v>0.050238572351918975</v>
      </c>
    </row>
    <row r="84" spans="1:11" ht="12.75">
      <c r="A84" s="83">
        <v>2.4660668670977444</v>
      </c>
      <c r="B84" s="83">
        <v>2.8929412273375887</v>
      </c>
      <c r="C84" s="83">
        <v>2.4959479339121864</v>
      </c>
      <c r="D84" s="83">
        <v>2.463520263904665</v>
      </c>
      <c r="E84" s="83">
        <v>2.6415448967237305</v>
      </c>
      <c r="G84" s="84" t="s">
        <v>102</v>
      </c>
      <c r="H84" s="84">
        <v>5</v>
      </c>
      <c r="I84" s="84">
        <v>12.960021188975915</v>
      </c>
      <c r="J84" s="84">
        <v>2.592004237795183</v>
      </c>
      <c r="K84" s="84">
        <v>0.03365312874061743</v>
      </c>
    </row>
    <row r="85" spans="1:11" ht="12.75">
      <c r="A85" s="83">
        <v>2.8008964113216184</v>
      </c>
      <c r="B85" s="83">
        <v>2.785293009213858</v>
      </c>
      <c r="C85" s="83">
        <v>2.677699847220557</v>
      </c>
      <c r="D85" s="83">
        <v>2.611362067698351</v>
      </c>
      <c r="E85" s="83">
        <v>2.8911396901149495</v>
      </c>
      <c r="G85" s="84" t="s">
        <v>103</v>
      </c>
      <c r="H85" s="84">
        <v>5</v>
      </c>
      <c r="I85" s="84">
        <v>13.766391025569334</v>
      </c>
      <c r="J85" s="84">
        <v>2.7532782051138667</v>
      </c>
      <c r="K85" s="84">
        <v>0.012037627132873041</v>
      </c>
    </row>
    <row r="86" spans="1:11" ht="12.75">
      <c r="A86" s="83">
        <v>2.609400112726376</v>
      </c>
      <c r="B86" s="83">
        <v>2.5876551117869897</v>
      </c>
      <c r="C86" s="83">
        <v>2.439789105399162</v>
      </c>
      <c r="D86" s="83">
        <v>2.7883304061704712</v>
      </c>
      <c r="E86" s="83">
        <v>2.4602915348562977</v>
      </c>
      <c r="G86" s="84" t="s">
        <v>104</v>
      </c>
      <c r="H86" s="84">
        <v>5</v>
      </c>
      <c r="I86" s="84">
        <v>12.885466270939297</v>
      </c>
      <c r="J86" s="84">
        <v>2.5770932541878593</v>
      </c>
      <c r="K86" s="84">
        <v>0.019567872808924136</v>
      </c>
    </row>
    <row r="87" spans="1:11" ht="12.75">
      <c r="A87" s="83">
        <v>2.632943572390073</v>
      </c>
      <c r="B87" s="83">
        <v>2.688096306602252</v>
      </c>
      <c r="C87" s="83">
        <v>2.53015166485839</v>
      </c>
      <c r="D87" s="83">
        <v>2.663675635071085</v>
      </c>
      <c r="E87" s="83">
        <v>2.7917006685469867</v>
      </c>
      <c r="G87" s="84" t="s">
        <v>105</v>
      </c>
      <c r="H87" s="84">
        <v>5</v>
      </c>
      <c r="I87" s="84">
        <v>13.306567847468788</v>
      </c>
      <c r="J87" s="84">
        <v>2.6613135694937577</v>
      </c>
      <c r="K87" s="84">
        <v>0.008932997980890534</v>
      </c>
    </row>
    <row r="88" spans="1:11" ht="12.75">
      <c r="A88" s="83">
        <v>2.4631996808785868</v>
      </c>
      <c r="B88" s="83">
        <v>2.615198779643546</v>
      </c>
      <c r="C88" s="83">
        <v>2.9148415212703163</v>
      </c>
      <c r="D88" s="83">
        <v>2.676106581773517</v>
      </c>
      <c r="E88" s="83">
        <v>2.326715100514352</v>
      </c>
      <c r="G88" s="84" t="s">
        <v>106</v>
      </c>
      <c r="H88" s="84">
        <v>5</v>
      </c>
      <c r="I88" s="84">
        <v>12.996061664080319</v>
      </c>
      <c r="J88" s="84">
        <v>2.5992123328160637</v>
      </c>
      <c r="K88" s="84">
        <v>0.0496360649270855</v>
      </c>
    </row>
    <row r="89" spans="1:11" ht="12.75">
      <c r="A89" s="83">
        <v>2.5339721407178795</v>
      </c>
      <c r="B89" s="83">
        <v>2.4419311502678176</v>
      </c>
      <c r="C89" s="83">
        <v>2.7027290218676847</v>
      </c>
      <c r="D89" s="83">
        <v>2.5058524892054885</v>
      </c>
      <c r="E89" s="83">
        <v>2.609400112726376</v>
      </c>
      <c r="G89" s="84" t="s">
        <v>107</v>
      </c>
      <c r="H89" s="84">
        <v>5</v>
      </c>
      <c r="I89" s="84">
        <v>12.793884914785245</v>
      </c>
      <c r="J89" s="84">
        <v>2.558776982957049</v>
      </c>
      <c r="K89" s="84">
        <v>0.010088530407097451</v>
      </c>
    </row>
    <row r="90" spans="1:11" ht="12.75">
      <c r="A90" s="83">
        <v>2.273309378207219</v>
      </c>
      <c r="B90" s="83">
        <v>2.6012457373741062</v>
      </c>
      <c r="C90" s="83">
        <v>2.812157553917953</v>
      </c>
      <c r="D90" s="83">
        <v>2.3004931876168566</v>
      </c>
      <c r="E90" s="83">
        <v>2.4224856365665444</v>
      </c>
      <c r="G90" s="84" t="s">
        <v>108</v>
      </c>
      <c r="H90" s="84">
        <v>5</v>
      </c>
      <c r="I90" s="84">
        <v>12.40969149368268</v>
      </c>
      <c r="J90" s="84">
        <v>2.481938298736536</v>
      </c>
      <c r="K90" s="84">
        <v>0.05081549881909719</v>
      </c>
    </row>
    <row r="91" spans="1:11" ht="12.75">
      <c r="A91" s="83">
        <v>2.7145852335494554</v>
      </c>
      <c r="B91" s="83">
        <v>2.503454544239742</v>
      </c>
      <c r="C91" s="83">
        <v>2.5612265721837355</v>
      </c>
      <c r="D91" s="83">
        <v>2.4335492355643815</v>
      </c>
      <c r="E91" s="83">
        <v>2.3919501033325115</v>
      </c>
      <c r="G91" s="84" t="s">
        <v>109</v>
      </c>
      <c r="H91" s="84">
        <v>5</v>
      </c>
      <c r="I91" s="84">
        <v>12.604765688869826</v>
      </c>
      <c r="J91" s="84">
        <v>2.520953137773965</v>
      </c>
      <c r="K91" s="84">
        <v>0.015925690956451355</v>
      </c>
    </row>
    <row r="92" spans="1:11" ht="12.75">
      <c r="A92" s="83">
        <v>2.5006751080294443</v>
      </c>
      <c r="B92" s="83">
        <v>2.5192913318552494</v>
      </c>
      <c r="C92" s="83">
        <v>2.4136951042718984</v>
      </c>
      <c r="D92" s="83">
        <v>2.826518137373075</v>
      </c>
      <c r="E92" s="83">
        <v>2.6479898327033156</v>
      </c>
      <c r="G92" s="84" t="s">
        <v>110</v>
      </c>
      <c r="H92" s="84">
        <v>5</v>
      </c>
      <c r="I92" s="84">
        <v>12.908169514232982</v>
      </c>
      <c r="J92" s="84">
        <v>2.5816339028465967</v>
      </c>
      <c r="K92" s="84">
        <v>0.02575394010738563</v>
      </c>
    </row>
    <row r="93" spans="1:11" ht="12.75">
      <c r="A93" s="83">
        <v>2.558346632259991</v>
      </c>
      <c r="B93" s="83">
        <v>2.381771592254501</v>
      </c>
      <c r="C93" s="83">
        <v>2.1181130570199618</v>
      </c>
      <c r="D93" s="83">
        <v>2.4508288751068505</v>
      </c>
      <c r="E93" s="83">
        <v>2.1923070238417663</v>
      </c>
      <c r="G93" s="84" t="s">
        <v>115</v>
      </c>
      <c r="H93" s="84">
        <v>5</v>
      </c>
      <c r="I93" s="84">
        <v>11.701367180483071</v>
      </c>
      <c r="J93" s="84">
        <v>2.340273436096614</v>
      </c>
      <c r="K93" s="84">
        <v>0.03318745353280228</v>
      </c>
    </row>
    <row r="94" spans="1:11" ht="12.75">
      <c r="A94" s="83">
        <v>2.804101505752883</v>
      </c>
      <c r="B94" s="83">
        <v>2.678984115732413</v>
      </c>
      <c r="C94" s="83">
        <v>2.0945725229181997</v>
      </c>
      <c r="D94" s="83">
        <v>2.5612265721837355</v>
      </c>
      <c r="E94" s="83">
        <v>2.4271258401462252</v>
      </c>
      <c r="G94" s="84" t="s">
        <v>116</v>
      </c>
      <c r="H94" s="84">
        <v>5</v>
      </c>
      <c r="I94" s="84">
        <v>12.566010556733456</v>
      </c>
      <c r="J94" s="84">
        <v>2.513202111346691</v>
      </c>
      <c r="K94" s="84">
        <v>0.07426808406357743</v>
      </c>
    </row>
    <row r="95" spans="1:11" ht="12.75">
      <c r="A95" s="83">
        <v>2.5267078556329348</v>
      </c>
      <c r="B95" s="83">
        <v>2.849983101842993</v>
      </c>
      <c r="C95" s="83">
        <v>2.735491930254094</v>
      </c>
      <c r="D95" s="83">
        <v>2.4136951042718984</v>
      </c>
      <c r="E95" s="83">
        <v>2.3600574352880783</v>
      </c>
      <c r="G95" s="84" t="s">
        <v>117</v>
      </c>
      <c r="H95" s="84">
        <v>5</v>
      </c>
      <c r="I95" s="84">
        <v>12.885935427289999</v>
      </c>
      <c r="J95" s="84">
        <v>2.5771870854579997</v>
      </c>
      <c r="K95" s="84">
        <v>0.04397528899505865</v>
      </c>
    </row>
    <row r="96" spans="1:11" ht="12.75">
      <c r="A96" s="83">
        <v>2.4602915348562977</v>
      </c>
      <c r="B96" s="83">
        <v>2.5999457644918604</v>
      </c>
      <c r="C96" s="83">
        <v>2.720396983193095</v>
      </c>
      <c r="D96" s="83">
        <v>2.5115476084991375</v>
      </c>
      <c r="E96" s="83">
        <v>2.354091900258184</v>
      </c>
      <c r="G96" s="84" t="s">
        <v>118</v>
      </c>
      <c r="H96" s="84">
        <v>5</v>
      </c>
      <c r="I96" s="84">
        <v>12.646273791298572</v>
      </c>
      <c r="J96" s="84">
        <v>2.5292547582597145</v>
      </c>
      <c r="K96" s="84">
        <v>0.01932101616817583</v>
      </c>
    </row>
    <row r="97" spans="7:11" ht="12.75">
      <c r="G97" s="84"/>
      <c r="H97" s="84"/>
      <c r="I97" s="84"/>
      <c r="J97" s="84"/>
      <c r="K97" s="84"/>
    </row>
    <row r="98" spans="7:11" ht="12.75">
      <c r="G98" s="84" t="s">
        <v>65</v>
      </c>
      <c r="H98" s="84">
        <v>36</v>
      </c>
      <c r="I98" s="84">
        <v>92.52665566898142</v>
      </c>
      <c r="J98" s="84">
        <v>2.570184879693928</v>
      </c>
      <c r="K98" s="84">
        <v>0.023879270558166712</v>
      </c>
    </row>
    <row r="99" spans="7:11" ht="12.75">
      <c r="G99" s="84" t="s">
        <v>66</v>
      </c>
      <c r="H99" s="84">
        <v>36</v>
      </c>
      <c r="I99" s="84">
        <v>93.32856067767642</v>
      </c>
      <c r="J99" s="84">
        <v>2.592460018824345</v>
      </c>
      <c r="K99" s="84">
        <v>0.024476606295166903</v>
      </c>
    </row>
    <row r="100" spans="7:11" ht="12.75">
      <c r="G100" s="84" t="s">
        <v>111</v>
      </c>
      <c r="H100" s="84">
        <v>36</v>
      </c>
      <c r="I100" s="84">
        <v>92.34134356012478</v>
      </c>
      <c r="J100" s="84">
        <v>2.5650373211145774</v>
      </c>
      <c r="K100" s="84">
        <v>0.040567124497228435</v>
      </c>
    </row>
    <row r="101" spans="7:11" ht="12.75">
      <c r="G101" s="84" t="s">
        <v>112</v>
      </c>
      <c r="H101" s="84">
        <v>36</v>
      </c>
      <c r="I101" s="84">
        <v>91.46250150774473</v>
      </c>
      <c r="J101" s="84">
        <v>2.540625041881798</v>
      </c>
      <c r="K101" s="84">
        <v>0.020522778878440055</v>
      </c>
    </row>
    <row r="102" spans="7:11" ht="13.5" thickBot="1">
      <c r="G102" s="85" t="s">
        <v>119</v>
      </c>
      <c r="H102" s="85">
        <v>36</v>
      </c>
      <c r="I102" s="85">
        <v>90.6154297273819</v>
      </c>
      <c r="J102" s="85">
        <v>2.5170952702050524</v>
      </c>
      <c r="K102" s="85">
        <v>0.030243035699559835</v>
      </c>
    </row>
    <row r="105" ht="13.5" thickBot="1">
      <c r="G105" t="s">
        <v>67</v>
      </c>
    </row>
    <row r="106" spans="7:13" ht="12.75">
      <c r="G106" s="86" t="s">
        <v>68</v>
      </c>
      <c r="H106" s="86" t="s">
        <v>69</v>
      </c>
      <c r="I106" s="86" t="s">
        <v>70</v>
      </c>
      <c r="J106" s="86" t="s">
        <v>71</v>
      </c>
      <c r="K106" s="86" t="s">
        <v>72</v>
      </c>
      <c r="L106" s="86" t="s">
        <v>73</v>
      </c>
      <c r="M106" s="86" t="s">
        <v>74</v>
      </c>
    </row>
    <row r="107" spans="7:13" ht="12.75">
      <c r="G107" s="84" t="s">
        <v>75</v>
      </c>
      <c r="H107" s="84">
        <v>1.5961569228625754</v>
      </c>
      <c r="I107" s="84">
        <v>35</v>
      </c>
      <c r="J107" s="84">
        <v>0.0456044835103593</v>
      </c>
      <c r="K107" s="84">
        <v>1.9388768496607613</v>
      </c>
      <c r="L107" s="84">
        <v>0.003697034659493068</v>
      </c>
      <c r="M107" s="84">
        <v>1.5073347015004401</v>
      </c>
    </row>
    <row r="108" spans="7:13" ht="12.75">
      <c r="G108" s="84" t="s">
        <v>76</v>
      </c>
      <c r="H108" s="84">
        <v>0.1208284857103914</v>
      </c>
      <c r="I108" s="84">
        <v>4</v>
      </c>
      <c r="J108" s="84">
        <v>0.03020712142759785</v>
      </c>
      <c r="K108" s="84">
        <v>1.2842572467147226</v>
      </c>
      <c r="L108" s="84">
        <v>0.2791043282143635</v>
      </c>
      <c r="M108" s="84">
        <v>2.436316037801589</v>
      </c>
    </row>
    <row r="109" spans="7:13" ht="12.75">
      <c r="G109" s="84" t="s">
        <v>77</v>
      </c>
      <c r="H109" s="84">
        <v>3.2929516346370313</v>
      </c>
      <c r="I109" s="84">
        <v>140</v>
      </c>
      <c r="J109" s="84">
        <v>0.023521083104550224</v>
      </c>
      <c r="K109" s="84"/>
      <c r="L109" s="84"/>
      <c r="M109" s="84"/>
    </row>
    <row r="110" spans="7:13" ht="12.75">
      <c r="G110" s="84"/>
      <c r="H110" s="84"/>
      <c r="I110" s="84"/>
      <c r="J110" s="84"/>
      <c r="K110" s="84"/>
      <c r="L110" s="84"/>
      <c r="M110" s="84"/>
    </row>
    <row r="111" spans="7:13" ht="13.5" thickBot="1">
      <c r="G111" s="85" t="s">
        <v>78</v>
      </c>
      <c r="H111" s="85">
        <v>5.009937043209998</v>
      </c>
      <c r="I111" s="85">
        <v>179</v>
      </c>
      <c r="J111" s="85"/>
      <c r="K111" s="85"/>
      <c r="L111" s="85"/>
      <c r="M111" s="85"/>
    </row>
    <row r="115" spans="1:7" ht="19.5">
      <c r="A115" s="87" t="s">
        <v>114</v>
      </c>
      <c r="G115" t="s">
        <v>57</v>
      </c>
    </row>
    <row r="116" ht="13.5" thickBot="1"/>
    <row r="117" spans="7:11" ht="12.75">
      <c r="G117" s="86" t="s">
        <v>58</v>
      </c>
      <c r="H117" s="86" t="s">
        <v>59</v>
      </c>
      <c r="I117" s="86" t="s">
        <v>60</v>
      </c>
      <c r="J117" s="86" t="s">
        <v>61</v>
      </c>
      <c r="K117" s="86" t="s">
        <v>62</v>
      </c>
    </row>
    <row r="118" spans="1:11" ht="12.75">
      <c r="A118" s="83">
        <v>1.8575561396818563</v>
      </c>
      <c r="B118" s="83">
        <v>1.6952454090300433</v>
      </c>
      <c r="C118" s="83">
        <v>2.0008486433078</v>
      </c>
      <c r="D118" s="83">
        <v>1.996119544662044</v>
      </c>
      <c r="E118" s="83">
        <v>2.1247950194419114</v>
      </c>
      <c r="G118" s="84" t="s">
        <v>63</v>
      </c>
      <c r="H118" s="84">
        <v>5</v>
      </c>
      <c r="I118" s="84">
        <v>9.674564756123655</v>
      </c>
      <c r="J118" s="84">
        <v>1.934912951224731</v>
      </c>
      <c r="K118" s="84">
        <v>0.02689339236870758</v>
      </c>
    </row>
    <row r="119" spans="1:11" ht="12.75">
      <c r="A119" s="83">
        <v>1.9109791684288886</v>
      </c>
      <c r="B119" s="83">
        <v>1.9359954619915005</v>
      </c>
      <c r="C119" s="83">
        <v>2.013048939913335</v>
      </c>
      <c r="D119" s="83">
        <v>1.876902267173688</v>
      </c>
      <c r="E119" s="83">
        <v>1.6446054165382342</v>
      </c>
      <c r="G119" s="84" t="s">
        <v>64</v>
      </c>
      <c r="H119" s="84">
        <v>5</v>
      </c>
      <c r="I119" s="84">
        <v>9.381531254045646</v>
      </c>
      <c r="J119" s="84">
        <v>1.876306250809129</v>
      </c>
      <c r="K119" s="84">
        <v>0.019287302002156892</v>
      </c>
    </row>
    <row r="120" spans="1:11" ht="12.75">
      <c r="A120" s="83">
        <v>1.77836104888073</v>
      </c>
      <c r="B120" s="83">
        <v>1.9895511646768202</v>
      </c>
      <c r="C120" s="83">
        <v>1.8860917814982787</v>
      </c>
      <c r="D120" s="83">
        <v>1.887240296771387</v>
      </c>
      <c r="E120" s="83">
        <v>1.9296942421937724</v>
      </c>
      <c r="G120" s="84" t="s">
        <v>81</v>
      </c>
      <c r="H120" s="84">
        <v>5</v>
      </c>
      <c r="I120" s="84">
        <v>9.47093853402099</v>
      </c>
      <c r="J120" s="84">
        <v>1.894187706804198</v>
      </c>
      <c r="K120" s="84">
        <v>0.005971132087808861</v>
      </c>
    </row>
    <row r="121" spans="1:11" ht="12.75">
      <c r="A121" s="83">
        <v>1.9053868380864964</v>
      </c>
      <c r="B121" s="83">
        <v>1.9417905703588803</v>
      </c>
      <c r="C121" s="83">
        <v>1.8946088923357038</v>
      </c>
      <c r="D121" s="83">
        <v>2.1999948431721594</v>
      </c>
      <c r="E121" s="83">
        <v>2.041595214463764</v>
      </c>
      <c r="G121" s="84" t="s">
        <v>82</v>
      </c>
      <c r="H121" s="84">
        <v>5</v>
      </c>
      <c r="I121" s="84">
        <v>9.983376358417004</v>
      </c>
      <c r="J121" s="84">
        <v>1.9966752716834009</v>
      </c>
      <c r="K121" s="84">
        <v>0.016280025937742693</v>
      </c>
    </row>
    <row r="122" spans="1:11" ht="12.75">
      <c r="A122" s="83">
        <v>1.7604471555311991</v>
      </c>
      <c r="B122" s="83">
        <v>1.887240296771387</v>
      </c>
      <c r="C122" s="83">
        <v>1.8990355486262083</v>
      </c>
      <c r="D122" s="83">
        <v>1.8060757665256242</v>
      </c>
      <c r="E122" s="83">
        <v>1.9537033959439045</v>
      </c>
      <c r="G122" s="84" t="s">
        <v>83</v>
      </c>
      <c r="H122" s="84">
        <v>5</v>
      </c>
      <c r="I122" s="84">
        <v>9.306502163398322</v>
      </c>
      <c r="J122" s="84">
        <v>1.8613004326796645</v>
      </c>
      <c r="K122" s="84">
        <v>0.005964067602005407</v>
      </c>
    </row>
    <row r="123" spans="1:11" ht="12.75">
      <c r="A123" s="83">
        <v>2.0451152062128393</v>
      </c>
      <c r="B123" s="83">
        <v>1.8146541315109492</v>
      </c>
      <c r="C123" s="83">
        <v>1.9477287678217519</v>
      </c>
      <c r="D123" s="83">
        <v>2.1280740241015437</v>
      </c>
      <c r="E123" s="83">
        <v>2.344718070817268</v>
      </c>
      <c r="G123" s="84" t="s">
        <v>84</v>
      </c>
      <c r="H123" s="84">
        <v>5</v>
      </c>
      <c r="I123" s="84">
        <v>10.280290200464352</v>
      </c>
      <c r="J123" s="84">
        <v>2.0560580400928705</v>
      </c>
      <c r="K123" s="84">
        <v>0.03966043480332271</v>
      </c>
    </row>
    <row r="124" spans="1:11" ht="12.75">
      <c r="A124" s="83">
        <v>2.0970944708755668</v>
      </c>
      <c r="B124" s="83">
        <v>1.8237823916876408</v>
      </c>
      <c r="C124" s="83">
        <v>2.126476028159824</v>
      </c>
      <c r="D124" s="83">
        <v>1.9895511646768202</v>
      </c>
      <c r="E124" s="83">
        <v>1.9296942421937724</v>
      </c>
      <c r="G124" s="84" t="s">
        <v>85</v>
      </c>
      <c r="H124" s="84">
        <v>5</v>
      </c>
      <c r="I124" s="84">
        <v>9.966598297593624</v>
      </c>
      <c r="J124" s="84">
        <v>1.9933196595187248</v>
      </c>
      <c r="K124" s="84">
        <v>0.015326277612152772</v>
      </c>
    </row>
    <row r="125" spans="1:11" ht="12.75">
      <c r="A125" s="83">
        <v>1.995234347524721</v>
      </c>
      <c r="B125" s="83">
        <v>1.8170884236385854</v>
      </c>
      <c r="C125" s="83">
        <v>1.8831955857553682</v>
      </c>
      <c r="D125" s="83">
        <v>2.319567896224086</v>
      </c>
      <c r="E125" s="83">
        <v>2.204637777074314</v>
      </c>
      <c r="G125" s="84" t="s">
        <v>86</v>
      </c>
      <c r="H125" s="84">
        <v>5</v>
      </c>
      <c r="I125" s="84">
        <v>10.219724030217076</v>
      </c>
      <c r="J125" s="84">
        <v>2.0439448060434153</v>
      </c>
      <c r="K125" s="84">
        <v>0.04536678940239902</v>
      </c>
    </row>
    <row r="126" spans="1:11" ht="12.75">
      <c r="A126" s="83">
        <v>1.9167139785252274</v>
      </c>
      <c r="B126" s="83">
        <v>1.9537033959439045</v>
      </c>
      <c r="C126" s="83">
        <v>1.7844461166271137</v>
      </c>
      <c r="D126" s="83">
        <v>1.7346959338412478</v>
      </c>
      <c r="E126" s="83">
        <v>1.8282362053786996</v>
      </c>
      <c r="G126" s="84" t="s">
        <v>87</v>
      </c>
      <c r="H126" s="84">
        <v>5</v>
      </c>
      <c r="I126" s="84">
        <v>9.217795630316193</v>
      </c>
      <c r="J126" s="84">
        <v>1.8435591260632385</v>
      </c>
      <c r="K126" s="84">
        <v>0.008265931757486022</v>
      </c>
    </row>
    <row r="127" spans="1:11" ht="12.75">
      <c r="A127" s="83">
        <v>2.182177600985481</v>
      </c>
      <c r="B127" s="83">
        <v>2.1999948431721594</v>
      </c>
      <c r="C127" s="83">
        <v>2.1602082697659433</v>
      </c>
      <c r="D127" s="83">
        <v>2.182177600985481</v>
      </c>
      <c r="E127" s="83">
        <v>1.9477287678217519</v>
      </c>
      <c r="G127" s="84" t="s">
        <v>88</v>
      </c>
      <c r="H127" s="84">
        <v>5</v>
      </c>
      <c r="I127" s="84">
        <v>10.672287082730818</v>
      </c>
      <c r="J127" s="84">
        <v>2.1344574165461636</v>
      </c>
      <c r="K127" s="84">
        <v>0.011095070247646888</v>
      </c>
    </row>
    <row r="128" spans="1:11" ht="12.75">
      <c r="A128" s="83">
        <v>2.191194863799471</v>
      </c>
      <c r="B128" s="83">
        <v>1.9239759779702672</v>
      </c>
      <c r="C128" s="83">
        <v>1.7313144602860018</v>
      </c>
      <c r="D128" s="83">
        <v>1.8214870884258976</v>
      </c>
      <c r="E128" s="83">
        <v>2.071675143955863</v>
      </c>
      <c r="G128" s="84" t="s">
        <v>89</v>
      </c>
      <c r="H128" s="84">
        <v>5</v>
      </c>
      <c r="I128" s="84">
        <v>9.7396475344375</v>
      </c>
      <c r="J128" s="84">
        <v>1.9479295068875</v>
      </c>
      <c r="K128" s="84">
        <v>0.03449363792878568</v>
      </c>
    </row>
    <row r="129" spans="1:11" ht="12.75">
      <c r="A129" s="83">
        <v>2.0085952918161816</v>
      </c>
      <c r="B129" s="83">
        <v>1.918395503246123</v>
      </c>
      <c r="C129" s="83">
        <v>2.0763523656967733</v>
      </c>
      <c r="D129" s="83">
        <v>2.2802678257425386</v>
      </c>
      <c r="E129" s="83">
        <v>2.0362618936318313</v>
      </c>
      <c r="G129" s="84" t="s">
        <v>90</v>
      </c>
      <c r="H129" s="84">
        <v>5</v>
      </c>
      <c r="I129" s="84">
        <v>10.319872880133449</v>
      </c>
      <c r="J129" s="84">
        <v>2.06397457602669</v>
      </c>
      <c r="K129" s="84">
        <v>0.01799102596664781</v>
      </c>
    </row>
    <row r="130" spans="1:11" ht="12.75">
      <c r="A130" s="83">
        <v>1.7604471555311991</v>
      </c>
      <c r="B130" s="83">
        <v>2.0791705865091092</v>
      </c>
      <c r="C130" s="83">
        <v>1.716435976642919</v>
      </c>
      <c r="D130" s="83">
        <v>1.8303957095192367</v>
      </c>
      <c r="E130" s="83">
        <v>1.735249265877561</v>
      </c>
      <c r="G130" s="84" t="s">
        <v>91</v>
      </c>
      <c r="H130" s="84">
        <v>5</v>
      </c>
      <c r="I130" s="84">
        <v>9.121698694080024</v>
      </c>
      <c r="J130" s="84">
        <v>1.8243397388160048</v>
      </c>
      <c r="K130" s="84">
        <v>0.022159508043865017</v>
      </c>
    </row>
    <row r="131" spans="1:11" ht="12.75">
      <c r="A131" s="83">
        <v>1.9235333794016058</v>
      </c>
      <c r="B131" s="83">
        <v>1.6848451304470369</v>
      </c>
      <c r="C131" s="83">
        <v>2.156413992945511</v>
      </c>
      <c r="D131" s="83">
        <v>1.7706625162015928</v>
      </c>
      <c r="E131" s="83">
        <v>1.6821293903915129</v>
      </c>
      <c r="G131" s="84" t="s">
        <v>92</v>
      </c>
      <c r="H131" s="84">
        <v>5</v>
      </c>
      <c r="I131" s="84">
        <v>9.217584409387259</v>
      </c>
      <c r="J131" s="84">
        <v>1.8435168818774517</v>
      </c>
      <c r="K131" s="84">
        <v>0.04020941192473071</v>
      </c>
    </row>
    <row r="132" spans="1:11" ht="12.75">
      <c r="A132" s="83">
        <v>2.354981146548118</v>
      </c>
      <c r="B132" s="83">
        <v>1.8214870884258976</v>
      </c>
      <c r="C132" s="83">
        <v>1.9415650691894046</v>
      </c>
      <c r="D132" s="83">
        <v>1.9768863841065087</v>
      </c>
      <c r="E132" s="83">
        <v>1.8990355486262083</v>
      </c>
      <c r="G132" s="84" t="s">
        <v>93</v>
      </c>
      <c r="H132" s="84">
        <v>5</v>
      </c>
      <c r="I132" s="84">
        <v>9.993955236896138</v>
      </c>
      <c r="J132" s="84">
        <v>1.9987910473792276</v>
      </c>
      <c r="K132" s="84">
        <v>0.043003466747700614</v>
      </c>
    </row>
    <row r="133" spans="1:11" ht="12.75">
      <c r="A133" s="83">
        <v>2.0085952918161816</v>
      </c>
      <c r="B133" s="83">
        <v>1.6644227652294972</v>
      </c>
      <c r="C133" s="83">
        <v>1.7883691413636085</v>
      </c>
      <c r="D133" s="83">
        <v>1.8060757665256242</v>
      </c>
      <c r="E133" s="83">
        <v>1.6669212460805791</v>
      </c>
      <c r="G133" s="84" t="s">
        <v>94</v>
      </c>
      <c r="H133" s="84">
        <v>5</v>
      </c>
      <c r="I133" s="84">
        <v>8.934384211015491</v>
      </c>
      <c r="J133" s="84">
        <v>1.7868768422030983</v>
      </c>
      <c r="K133" s="84">
        <v>0.019728560639830306</v>
      </c>
    </row>
    <row r="134" spans="1:11" ht="12.75">
      <c r="A134" s="83">
        <v>2.1199364942450165</v>
      </c>
      <c r="B134" s="83">
        <v>1.834903016027199</v>
      </c>
      <c r="C134" s="83">
        <v>1.76738351154196</v>
      </c>
      <c r="D134" s="83">
        <v>1.735249265877561</v>
      </c>
      <c r="E134" s="83">
        <v>1.7071959983015954</v>
      </c>
      <c r="G134" s="84" t="s">
        <v>95</v>
      </c>
      <c r="H134" s="84">
        <v>5</v>
      </c>
      <c r="I134" s="84">
        <v>9.164668285993331</v>
      </c>
      <c r="J134" s="84">
        <v>1.8329336571986663</v>
      </c>
      <c r="K134" s="84">
        <v>0.028005881903789387</v>
      </c>
    </row>
    <row r="135" spans="1:11" ht="12.75">
      <c r="A135" s="83">
        <v>1.7073059980437544</v>
      </c>
      <c r="B135" s="83">
        <v>2.182177600985481</v>
      </c>
      <c r="C135" s="83">
        <v>1.7744645522793263</v>
      </c>
      <c r="D135" s="83">
        <v>1.7313144602860018</v>
      </c>
      <c r="E135" s="83">
        <v>1.7298906819469508</v>
      </c>
      <c r="G135" s="84" t="s">
        <v>96</v>
      </c>
      <c r="H135" s="84">
        <v>5</v>
      </c>
      <c r="I135" s="84">
        <v>9.125153293541514</v>
      </c>
      <c r="J135" s="84">
        <v>1.8250306587083027</v>
      </c>
      <c r="K135" s="84">
        <v>0.04045107656269842</v>
      </c>
    </row>
    <row r="136" spans="1:11" ht="12.75">
      <c r="A136" s="83">
        <v>1.7239214249354018</v>
      </c>
      <c r="B136" s="83">
        <v>1.9417905703588803</v>
      </c>
      <c r="C136" s="83">
        <v>1.8442556770312215</v>
      </c>
      <c r="D136" s="83">
        <v>1.7844461166271137</v>
      </c>
      <c r="E136" s="83">
        <v>1.9359954619915005</v>
      </c>
      <c r="G136" s="84" t="s">
        <v>97</v>
      </c>
      <c r="H136" s="84">
        <v>5</v>
      </c>
      <c r="I136" s="84">
        <v>9.230409250944119</v>
      </c>
      <c r="J136" s="84">
        <v>1.8460818501888236</v>
      </c>
      <c r="K136" s="84">
        <v>0.008992521190544167</v>
      </c>
    </row>
    <row r="137" spans="1:11" ht="12.75">
      <c r="A137" s="83">
        <v>1.9837978190777101</v>
      </c>
      <c r="B137" s="83">
        <v>2.084307309467789</v>
      </c>
      <c r="C137" s="83">
        <v>1.918395503246123</v>
      </c>
      <c r="D137" s="83">
        <v>1.900795544500746</v>
      </c>
      <c r="E137" s="83">
        <v>1.9716272803103625</v>
      </c>
      <c r="G137" s="84" t="s">
        <v>98</v>
      </c>
      <c r="H137" s="84">
        <v>5</v>
      </c>
      <c r="I137" s="84">
        <v>9.858923456602732</v>
      </c>
      <c r="J137" s="84">
        <v>1.9717846913205463</v>
      </c>
      <c r="K137" s="84">
        <v>0.00517388599522306</v>
      </c>
    </row>
    <row r="138" spans="1:11" ht="12.75">
      <c r="A138" s="83">
        <v>2.0028531669110463</v>
      </c>
      <c r="B138" s="83">
        <v>2.0008486433078</v>
      </c>
      <c r="C138" s="83">
        <v>1.8926043687324572</v>
      </c>
      <c r="D138" s="83">
        <v>2.1119950494452735</v>
      </c>
      <c r="E138" s="83">
        <v>2.1555656790222435</v>
      </c>
      <c r="G138" s="84" t="s">
        <v>99</v>
      </c>
      <c r="H138" s="84">
        <v>5</v>
      </c>
      <c r="I138" s="84">
        <v>10.163866907418821</v>
      </c>
      <c r="J138" s="84">
        <v>2.0327733814837643</v>
      </c>
      <c r="K138" s="84">
        <v>0.01072894532318358</v>
      </c>
    </row>
    <row r="139" spans="1:11" ht="12.75">
      <c r="A139" s="83">
        <v>2.2310347704140066</v>
      </c>
      <c r="B139" s="83">
        <v>1.8461600897451578</v>
      </c>
      <c r="C139" s="83">
        <v>2.191194863799471</v>
      </c>
      <c r="D139" s="83">
        <v>2.1508661239749407</v>
      </c>
      <c r="E139" s="83">
        <v>2.1461085497295227</v>
      </c>
      <c r="G139" s="84" t="s">
        <v>100</v>
      </c>
      <c r="H139" s="84">
        <v>5</v>
      </c>
      <c r="I139" s="84">
        <v>10.565364397663098</v>
      </c>
      <c r="J139" s="84">
        <v>2.1130728795326195</v>
      </c>
      <c r="K139" s="84">
        <v>0.023445043577265956</v>
      </c>
    </row>
    <row r="140" spans="1:11" ht="12.75">
      <c r="A140" s="83">
        <v>2.4805979590182683</v>
      </c>
      <c r="B140" s="83">
        <v>1.8237823916876408</v>
      </c>
      <c r="C140" s="83">
        <v>1.7239214249354018</v>
      </c>
      <c r="D140" s="83">
        <v>1.9359954619915005</v>
      </c>
      <c r="E140" s="83">
        <v>1.7894758054362347</v>
      </c>
      <c r="G140" s="84" t="s">
        <v>101</v>
      </c>
      <c r="H140" s="84">
        <v>5</v>
      </c>
      <c r="I140" s="84">
        <v>9.753773043069046</v>
      </c>
      <c r="J140" s="84">
        <v>1.9507546086138092</v>
      </c>
      <c r="K140" s="84">
        <v>0.0936344744550146</v>
      </c>
    </row>
    <row r="141" spans="1:11" ht="12.75">
      <c r="A141" s="83">
        <v>1.86251563422955</v>
      </c>
      <c r="B141" s="83">
        <v>1.995234347524721</v>
      </c>
      <c r="C141" s="83">
        <v>1.7565406679128683</v>
      </c>
      <c r="D141" s="83">
        <v>1.735249265877561</v>
      </c>
      <c r="E141" s="83">
        <v>3.1568892444896184</v>
      </c>
      <c r="G141" s="84" t="s">
        <v>102</v>
      </c>
      <c r="H141" s="84">
        <v>5</v>
      </c>
      <c r="I141" s="84">
        <v>10.506429160034319</v>
      </c>
      <c r="J141" s="84">
        <v>2.1012858320068637</v>
      </c>
      <c r="K141" s="84">
        <v>0.3588471712656611</v>
      </c>
    </row>
    <row r="142" spans="1:11" ht="12.75">
      <c r="A142" s="83">
        <v>1.8259957198328922</v>
      </c>
      <c r="B142" s="83">
        <v>1.7844461166271137</v>
      </c>
      <c r="C142" s="83">
        <v>2.151832081815049</v>
      </c>
      <c r="D142" s="83">
        <v>1.9235333794016058</v>
      </c>
      <c r="E142" s="83">
        <v>2.3145088604635102</v>
      </c>
      <c r="G142" s="84" t="s">
        <v>103</v>
      </c>
      <c r="H142" s="84">
        <v>5</v>
      </c>
      <c r="I142" s="84">
        <v>10.000316158140171</v>
      </c>
      <c r="J142" s="84">
        <v>2.000063231628034</v>
      </c>
      <c r="K142" s="84">
        <v>0.05113922365162438</v>
      </c>
    </row>
    <row r="143" spans="1:11" ht="12.75">
      <c r="A143" s="83">
        <v>1.9172955058245371</v>
      </c>
      <c r="B143" s="83">
        <v>1.8831955857553682</v>
      </c>
      <c r="C143" s="83">
        <v>2.115018355242025</v>
      </c>
      <c r="D143" s="83">
        <v>2.239304930669319</v>
      </c>
      <c r="E143" s="83">
        <v>1.8883467931930398</v>
      </c>
      <c r="G143" s="84" t="s">
        <v>104</v>
      </c>
      <c r="H143" s="84">
        <v>5</v>
      </c>
      <c r="I143" s="84">
        <v>10.04316117068429</v>
      </c>
      <c r="J143" s="84">
        <v>2.008632234136858</v>
      </c>
      <c r="K143" s="84">
        <v>0.02576830942209707</v>
      </c>
    </row>
    <row r="144" spans="1:11" ht="12.75">
      <c r="A144" s="83">
        <v>2.4346609597771898</v>
      </c>
      <c r="B144" s="83">
        <v>1.9418972445648006</v>
      </c>
      <c r="C144" s="83">
        <v>1.7494569770854058</v>
      </c>
      <c r="D144" s="83">
        <v>2.0308635323019484</v>
      </c>
      <c r="E144" s="83">
        <v>2.048678124690562</v>
      </c>
      <c r="G144" s="84" t="s">
        <v>105</v>
      </c>
      <c r="H144" s="84">
        <v>5</v>
      </c>
      <c r="I144" s="84">
        <v>10.205556838419907</v>
      </c>
      <c r="J144" s="84">
        <v>2.0411113676839814</v>
      </c>
      <c r="K144" s="84">
        <v>0.062487320290019355</v>
      </c>
    </row>
    <row r="145" spans="1:11" ht="12.75">
      <c r="A145" s="83">
        <v>1.8282362053786996</v>
      </c>
      <c r="B145" s="83">
        <v>1.9417905703588803</v>
      </c>
      <c r="C145" s="83">
        <v>1.782355570553867</v>
      </c>
      <c r="D145" s="83">
        <v>2.0008486433078</v>
      </c>
      <c r="E145" s="83">
        <v>1.9416799207167152</v>
      </c>
      <c r="G145" s="84" t="s">
        <v>106</v>
      </c>
      <c r="H145" s="84">
        <v>5</v>
      </c>
      <c r="I145" s="84">
        <v>9.494910910315962</v>
      </c>
      <c r="J145" s="84">
        <v>1.8989821820631925</v>
      </c>
      <c r="K145" s="84">
        <v>0.008159797662571577</v>
      </c>
    </row>
    <row r="146" spans="1:11" ht="12.75">
      <c r="A146" s="83">
        <v>2.0324126272922625</v>
      </c>
      <c r="B146" s="83">
        <v>2.007475049043278</v>
      </c>
      <c r="C146" s="83">
        <v>2.164794925681405</v>
      </c>
      <c r="D146" s="83">
        <v>1.8479956682646141</v>
      </c>
      <c r="E146" s="83">
        <v>1.8103123210122418</v>
      </c>
      <c r="G146" s="84" t="s">
        <v>107</v>
      </c>
      <c r="H146" s="84">
        <v>5</v>
      </c>
      <c r="I146" s="84">
        <v>9.862990591293801</v>
      </c>
      <c r="J146" s="84">
        <v>1.9725981182587602</v>
      </c>
      <c r="K146" s="84">
        <v>0.0208990597769505</v>
      </c>
    </row>
    <row r="147" spans="1:11" ht="12.75">
      <c r="A147" s="83">
        <v>2.213878040443358</v>
      </c>
      <c r="B147" s="83">
        <v>2.3693407876856063</v>
      </c>
      <c r="C147" s="83">
        <v>1.953595420736878</v>
      </c>
      <c r="D147" s="83">
        <v>2.213878040443358</v>
      </c>
      <c r="E147" s="83">
        <v>1.834903016027199</v>
      </c>
      <c r="G147" s="84" t="s">
        <v>108</v>
      </c>
      <c r="H147" s="84">
        <v>5</v>
      </c>
      <c r="I147" s="84">
        <v>10.5855953053364</v>
      </c>
      <c r="J147" s="84">
        <v>2.11711906106728</v>
      </c>
      <c r="K147" s="84">
        <v>0.04718156914577598</v>
      </c>
    </row>
    <row r="148" spans="1:11" ht="12.75">
      <c r="A148" s="83">
        <v>2.0097583464148014</v>
      </c>
      <c r="B148" s="83">
        <v>2.1280740241015437</v>
      </c>
      <c r="C148" s="83">
        <v>1.6444895584602814</v>
      </c>
      <c r="D148" s="83">
        <v>1.9296942421937724</v>
      </c>
      <c r="E148" s="83">
        <v>1.7706625162015928</v>
      </c>
      <c r="G148" s="84" t="s">
        <v>109</v>
      </c>
      <c r="H148" s="84">
        <v>5</v>
      </c>
      <c r="I148" s="84">
        <v>9.482678687371992</v>
      </c>
      <c r="J148" s="84">
        <v>1.8965357374743985</v>
      </c>
      <c r="K148" s="84">
        <v>0.03672504199348303</v>
      </c>
    </row>
    <row r="149" spans="1:11" ht="12.75">
      <c r="A149" s="83">
        <v>2.0097583464148014</v>
      </c>
      <c r="B149" s="83">
        <v>1.9477287678217519</v>
      </c>
      <c r="C149" s="83">
        <v>1.8103123210122418</v>
      </c>
      <c r="D149" s="83">
        <v>1.6513352596749638</v>
      </c>
      <c r="E149" s="83">
        <v>2.149851564482499</v>
      </c>
      <c r="G149" s="84" t="s">
        <v>110</v>
      </c>
      <c r="H149" s="84">
        <v>5</v>
      </c>
      <c r="I149" s="84">
        <v>9.568986259406259</v>
      </c>
      <c r="J149" s="84">
        <v>1.9137972518812518</v>
      </c>
      <c r="K149" s="84">
        <v>0.03641923655139934</v>
      </c>
    </row>
    <row r="150" spans="1:11" ht="12.75">
      <c r="A150" s="83">
        <v>1.8103123210122418</v>
      </c>
      <c r="B150" s="83">
        <v>1.7206928991799524</v>
      </c>
      <c r="C150" s="83">
        <v>1.583996287083955</v>
      </c>
      <c r="D150" s="83">
        <v>1.8103123210122418</v>
      </c>
      <c r="E150" s="83">
        <v>1.5509692040062097</v>
      </c>
      <c r="G150" s="84" t="s">
        <v>115</v>
      </c>
      <c r="H150" s="84">
        <v>5</v>
      </c>
      <c r="I150" s="84">
        <v>8.476283032294601</v>
      </c>
      <c r="J150" s="84">
        <v>1.6952566064589203</v>
      </c>
      <c r="K150" s="84">
        <v>0.015080088266026248</v>
      </c>
    </row>
    <row r="151" spans="1:11" ht="12.75">
      <c r="A151" s="83">
        <v>2.056647810759152</v>
      </c>
      <c r="B151" s="83">
        <v>1.8591956420116722</v>
      </c>
      <c r="C151" s="83">
        <v>1.8060757665256242</v>
      </c>
      <c r="D151" s="83">
        <v>1.8146541315109492</v>
      </c>
      <c r="E151" s="83">
        <v>1.836929825939676</v>
      </c>
      <c r="G151" s="84" t="s">
        <v>116</v>
      </c>
      <c r="H151" s="84">
        <v>5</v>
      </c>
      <c r="I151" s="84">
        <v>9.373503176747073</v>
      </c>
      <c r="J151" s="84">
        <v>1.8747006353494147</v>
      </c>
      <c r="K151" s="84">
        <v>0.010771692186439807</v>
      </c>
    </row>
    <row r="152" spans="1:11" ht="12.75">
      <c r="A152" s="83">
        <v>2.007475049043278</v>
      </c>
      <c r="B152" s="83">
        <v>2.0451152062128393</v>
      </c>
      <c r="C152" s="83">
        <v>2.5497540233302933</v>
      </c>
      <c r="D152" s="83">
        <v>1.8237823916876408</v>
      </c>
      <c r="E152" s="83">
        <v>1.687628342305183</v>
      </c>
      <c r="G152" s="84" t="s">
        <v>117</v>
      </c>
      <c r="H152" s="84">
        <v>5</v>
      </c>
      <c r="I152" s="84">
        <v>10.113755012579235</v>
      </c>
      <c r="J152" s="84">
        <v>2.022751002515847</v>
      </c>
      <c r="K152" s="84">
        <v>0.10759035044765586</v>
      </c>
    </row>
    <row r="153" spans="1:11" ht="12.75">
      <c r="A153" s="83">
        <v>1.7979034779893093</v>
      </c>
      <c r="B153" s="83">
        <v>1.7102008693069037</v>
      </c>
      <c r="C153" s="83">
        <v>1.7102008693069037</v>
      </c>
      <c r="D153" s="83">
        <v>1.7102008693069037</v>
      </c>
      <c r="E153" s="83">
        <v>1.5149001527502515</v>
      </c>
      <c r="G153" s="84" t="s">
        <v>118</v>
      </c>
      <c r="H153" s="84">
        <v>5</v>
      </c>
      <c r="I153" s="84">
        <v>8.443406238660273</v>
      </c>
      <c r="J153" s="84">
        <v>1.6886812477320547</v>
      </c>
      <c r="K153" s="84">
        <v>0.010879661723404155</v>
      </c>
    </row>
    <row r="154" spans="7:11" ht="12.75">
      <c r="G154" s="84"/>
      <c r="H154" s="84"/>
      <c r="I154" s="84"/>
      <c r="J154" s="84"/>
      <c r="K154" s="84"/>
    </row>
    <row r="155" spans="7:11" ht="12.75">
      <c r="G155" s="84" t="s">
        <v>65</v>
      </c>
      <c r="H155" s="84">
        <v>36</v>
      </c>
      <c r="I155" s="84">
        <v>71.75271076070305</v>
      </c>
      <c r="J155" s="84">
        <v>1.9931308544639736</v>
      </c>
      <c r="K155" s="84">
        <v>0.03662737541844925</v>
      </c>
    </row>
    <row r="156" spans="7:11" ht="12.75">
      <c r="G156" s="84" t="s">
        <v>66</v>
      </c>
      <c r="H156" s="84">
        <v>36</v>
      </c>
      <c r="I156" s="84">
        <v>69.19969987238419</v>
      </c>
      <c r="J156" s="84">
        <v>1.9222138853440052</v>
      </c>
      <c r="K156" s="84">
        <v>0.023739669462457057</v>
      </c>
    </row>
    <row r="157" spans="7:11" ht="12.75">
      <c r="G157" s="84" t="s">
        <v>111</v>
      </c>
      <c r="H157" s="84">
        <v>36</v>
      </c>
      <c r="I157" s="84">
        <v>68.89678230624831</v>
      </c>
      <c r="J157" s="84">
        <v>1.9137995085068975</v>
      </c>
      <c r="K157" s="84">
        <v>0.038771514408431684</v>
      </c>
    </row>
    <row r="158" spans="7:11" ht="12.75">
      <c r="G158" s="84" t="s">
        <v>112</v>
      </c>
      <c r="H158" s="84">
        <v>36</v>
      </c>
      <c r="I158" s="84">
        <v>69.68848932701131</v>
      </c>
      <c r="J158" s="84">
        <v>1.9357913701947587</v>
      </c>
      <c r="K158" s="84">
        <v>0.03320223446734352</v>
      </c>
    </row>
    <row r="159" spans="7:11" ht="13.5" thickBot="1">
      <c r="G159" s="85" t="s">
        <v>119</v>
      </c>
      <c r="H159" s="85">
        <v>36</v>
      </c>
      <c r="I159" s="85">
        <v>69.98280018344767</v>
      </c>
      <c r="J159" s="85">
        <v>1.943966671762435</v>
      </c>
      <c r="K159" s="85">
        <v>0.08407685585048869</v>
      </c>
    </row>
    <row r="162" ht="13.5" thickBot="1">
      <c r="G162" t="s">
        <v>67</v>
      </c>
    </row>
    <row r="163" spans="7:13" ht="12.75">
      <c r="G163" s="86" t="s">
        <v>68</v>
      </c>
      <c r="H163" s="86" t="s">
        <v>69</v>
      </c>
      <c r="I163" s="86" t="s">
        <v>70</v>
      </c>
      <c r="J163" s="86" t="s">
        <v>71</v>
      </c>
      <c r="K163" s="86" t="s">
        <v>72</v>
      </c>
      <c r="L163" s="86" t="s">
        <v>73</v>
      </c>
      <c r="M163" s="86" t="s">
        <v>74</v>
      </c>
    </row>
    <row r="164" spans="7:13" ht="12.75">
      <c r="G164" s="84" t="s">
        <v>75</v>
      </c>
      <c r="H164" s="84">
        <v>2.2166708543302684</v>
      </c>
      <c r="I164" s="84">
        <v>35</v>
      </c>
      <c r="J164" s="84">
        <v>0.06333345298086482</v>
      </c>
      <c r="K164" s="84">
        <v>1.654865867976314</v>
      </c>
      <c r="L164" s="84">
        <v>0.02151342144624099</v>
      </c>
      <c r="M164" s="84">
        <v>1.5073347015004401</v>
      </c>
    </row>
    <row r="165" spans="7:13" ht="12.75">
      <c r="G165" s="84" t="s">
        <v>76</v>
      </c>
      <c r="H165" s="84">
        <v>0.13835866393436813</v>
      </c>
      <c r="I165" s="84">
        <v>4</v>
      </c>
      <c r="J165" s="84">
        <v>0.03458966598359203</v>
      </c>
      <c r="K165" s="84">
        <v>0.9038076234094221</v>
      </c>
      <c r="L165" s="84">
        <v>0.46362711399837775</v>
      </c>
      <c r="M165" s="84">
        <v>2.436316037801589</v>
      </c>
    </row>
    <row r="166" spans="7:13" ht="12.75">
      <c r="G166" s="84" t="s">
        <v>77</v>
      </c>
      <c r="H166" s="84">
        <v>5.3579468819209355</v>
      </c>
      <c r="I166" s="84">
        <v>140</v>
      </c>
      <c r="J166" s="84">
        <v>0.03827104915657811</v>
      </c>
      <c r="K166" s="84"/>
      <c r="L166" s="84"/>
      <c r="M166" s="84"/>
    </row>
    <row r="167" spans="7:13" ht="12.75">
      <c r="G167" s="84"/>
      <c r="H167" s="84"/>
      <c r="I167" s="84"/>
      <c r="J167" s="84"/>
      <c r="K167" s="84"/>
      <c r="L167" s="84"/>
      <c r="M167" s="84"/>
    </row>
    <row r="168" spans="7:13" ht="13.5" thickBot="1">
      <c r="G168" s="85" t="s">
        <v>78</v>
      </c>
      <c r="H168" s="85">
        <v>7.712976400185572</v>
      </c>
      <c r="I168" s="85">
        <v>179</v>
      </c>
      <c r="J168" s="85"/>
      <c r="K168" s="85"/>
      <c r="L168" s="85"/>
      <c r="M168" s="85"/>
    </row>
    <row r="172" spans="1:7" ht="19.5">
      <c r="A172" s="87" t="s">
        <v>120</v>
      </c>
      <c r="G172" t="s">
        <v>57</v>
      </c>
    </row>
    <row r="173" ht="13.5" thickBot="1"/>
    <row r="174" spans="7:11" ht="12.75">
      <c r="G174" s="86" t="s">
        <v>58</v>
      </c>
      <c r="H174" s="86" t="s">
        <v>59</v>
      </c>
      <c r="I174" s="86" t="s">
        <v>60</v>
      </c>
      <c r="J174" s="86" t="s">
        <v>61</v>
      </c>
      <c r="K174" s="86" t="s">
        <v>62</v>
      </c>
    </row>
    <row r="175" spans="1:11" ht="12.75">
      <c r="A175" s="83">
        <v>1.5658128837217122</v>
      </c>
      <c r="B175" s="83">
        <v>1.5324977159829523</v>
      </c>
      <c r="C175" s="83">
        <v>1.5085524391707188</v>
      </c>
      <c r="D175" s="83">
        <v>1.5278537835102768</v>
      </c>
      <c r="E175" s="83">
        <v>1.493497025606141</v>
      </c>
      <c r="G175" s="84" t="s">
        <v>63</v>
      </c>
      <c r="H175" s="84">
        <v>5</v>
      </c>
      <c r="I175" s="84">
        <v>7.628213847991801</v>
      </c>
      <c r="J175" s="84">
        <v>1.52564276959836</v>
      </c>
      <c r="K175" s="84">
        <v>0.0007477362980190527</v>
      </c>
    </row>
    <row r="176" spans="1:11" ht="12.75">
      <c r="A176" s="83">
        <v>1.5644247517325973</v>
      </c>
      <c r="B176" s="83">
        <v>1.5630536520378273</v>
      </c>
      <c r="C176" s="83">
        <v>1.5230378535386129</v>
      </c>
      <c r="D176" s="83">
        <v>1.5803882696074198</v>
      </c>
      <c r="E176" s="83">
        <v>1.757712751946663</v>
      </c>
      <c r="G176" s="84" t="s">
        <v>64</v>
      </c>
      <c r="H176" s="84">
        <v>5</v>
      </c>
      <c r="I176" s="84">
        <v>7.988617278863121</v>
      </c>
      <c r="J176" s="84">
        <v>1.597723455772624</v>
      </c>
      <c r="K176" s="84">
        <v>0.008446455433114064</v>
      </c>
    </row>
    <row r="177" spans="1:11" ht="12.75">
      <c r="A177" s="83">
        <v>1.3086238026541177</v>
      </c>
      <c r="B177" s="83">
        <v>1.5923609080135364</v>
      </c>
      <c r="C177" s="83">
        <v>1.4881113492090559</v>
      </c>
      <c r="D177" s="83">
        <v>1.5577334568150067</v>
      </c>
      <c r="E177" s="83">
        <v>1.4558728301838049</v>
      </c>
      <c r="G177" s="84" t="s">
        <v>81</v>
      </c>
      <c r="H177" s="84">
        <v>5</v>
      </c>
      <c r="I177" s="84">
        <v>7.402702346875522</v>
      </c>
      <c r="J177" s="84">
        <v>1.4805404693751043</v>
      </c>
      <c r="K177" s="84">
        <v>0.012170929687093768</v>
      </c>
    </row>
    <row r="178" spans="1:11" ht="12.75">
      <c r="A178" s="83">
        <v>1.567117393301844</v>
      </c>
      <c r="B178" s="83">
        <v>1.6503821556739486</v>
      </c>
      <c r="C178" s="83">
        <v>1.7323887224155117</v>
      </c>
      <c r="D178" s="83">
        <v>1.6023757564916088</v>
      </c>
      <c r="E178" s="83">
        <v>1.6516400689023585</v>
      </c>
      <c r="G178" s="84" t="s">
        <v>82</v>
      </c>
      <c r="H178" s="84">
        <v>5</v>
      </c>
      <c r="I178" s="84">
        <v>8.203904096785271</v>
      </c>
      <c r="J178" s="84">
        <v>1.640780819357054</v>
      </c>
      <c r="K178" s="84">
        <v>0.0038758415136039837</v>
      </c>
    </row>
    <row r="179" spans="1:11" ht="12.75">
      <c r="A179" s="83">
        <v>1.4750290516335918</v>
      </c>
      <c r="B179" s="83">
        <v>1.3831032845506517</v>
      </c>
      <c r="C179" s="83">
        <v>1.3810832709906247</v>
      </c>
      <c r="D179" s="83">
        <v>1.5544602628680584</v>
      </c>
      <c r="E179" s="83">
        <v>1.414077437929724</v>
      </c>
      <c r="G179" s="84" t="s">
        <v>83</v>
      </c>
      <c r="H179" s="84">
        <v>5</v>
      </c>
      <c r="I179" s="84">
        <v>7.207753307972651</v>
      </c>
      <c r="J179" s="84">
        <v>1.4415506615945302</v>
      </c>
      <c r="K179" s="84">
        <v>0.005424139971910602</v>
      </c>
    </row>
    <row r="180" spans="1:11" ht="12.75">
      <c r="A180" s="83">
        <v>1.5271765433580111</v>
      </c>
      <c r="B180" s="83">
        <v>1.4582673578650278</v>
      </c>
      <c r="C180" s="83">
        <v>1.5588375204764098</v>
      </c>
      <c r="D180" s="83">
        <v>1.493497025606141</v>
      </c>
      <c r="E180" s="83">
        <v>1.59182020821455</v>
      </c>
      <c r="G180" s="84" t="s">
        <v>84</v>
      </c>
      <c r="H180" s="84">
        <v>5</v>
      </c>
      <c r="I180" s="84">
        <v>7.629598655520139</v>
      </c>
      <c r="J180" s="84">
        <v>1.5259197311040278</v>
      </c>
      <c r="K180" s="84">
        <v>0.0027640271885687184</v>
      </c>
    </row>
    <row r="181" spans="1:11" ht="12.75">
      <c r="A181" s="83">
        <v>1.5923609080135364</v>
      </c>
      <c r="B181" s="83">
        <v>1.6662512148631212</v>
      </c>
      <c r="C181" s="83">
        <v>1.647896640379259</v>
      </c>
      <c r="D181" s="83">
        <v>1.6282788232318868</v>
      </c>
      <c r="E181" s="83">
        <v>1.4025877084499145</v>
      </c>
      <c r="G181" s="84" t="s">
        <v>85</v>
      </c>
      <c r="H181" s="84">
        <v>5</v>
      </c>
      <c r="I181" s="84">
        <v>7.937375294937718</v>
      </c>
      <c r="J181" s="84">
        <v>1.5874750589875437</v>
      </c>
      <c r="K181" s="84">
        <v>0.01143215032961109</v>
      </c>
    </row>
    <row r="182" spans="1:11" ht="12.75">
      <c r="A182" s="83">
        <v>1.599128051460472</v>
      </c>
      <c r="B182" s="83">
        <v>1.599128051460472</v>
      </c>
      <c r="C182" s="83">
        <v>1.5561473720938004</v>
      </c>
      <c r="D182" s="83">
        <v>1.5371699651170467</v>
      </c>
      <c r="E182" s="83">
        <v>1.4717584772397254</v>
      </c>
      <c r="G182" s="84" t="s">
        <v>86</v>
      </c>
      <c r="H182" s="84">
        <v>5</v>
      </c>
      <c r="I182" s="84">
        <v>7.763331917371516</v>
      </c>
      <c r="J182" s="84">
        <v>1.552666383474303</v>
      </c>
      <c r="K182" s="84">
        <v>0.0027789296847631206</v>
      </c>
    </row>
    <row r="183" spans="1:11" ht="12.75">
      <c r="A183" s="83">
        <v>1.4079822765593375</v>
      </c>
      <c r="B183" s="83">
        <v>1.4916915637822228</v>
      </c>
      <c r="C183" s="83">
        <v>1.622366409204175</v>
      </c>
      <c r="D183" s="83">
        <v>1.5766150744733702</v>
      </c>
      <c r="E183" s="83">
        <v>1.4014938789715066</v>
      </c>
      <c r="G183" s="84" t="s">
        <v>87</v>
      </c>
      <c r="H183" s="84">
        <v>5</v>
      </c>
      <c r="I183" s="84">
        <v>7.500149202990612</v>
      </c>
      <c r="J183" s="84">
        <v>1.5000298405981225</v>
      </c>
      <c r="K183" s="84">
        <v>0.009770787676360637</v>
      </c>
    </row>
    <row r="184" spans="1:11" ht="12.75">
      <c r="A184" s="83">
        <v>1.5191017569271574</v>
      </c>
      <c r="B184" s="83">
        <v>1.6157856353298516</v>
      </c>
      <c r="C184" s="83">
        <v>1.602581452994368</v>
      </c>
      <c r="D184" s="83">
        <v>1.5509615438863615</v>
      </c>
      <c r="E184" s="83">
        <v>1.4656736876697423</v>
      </c>
      <c r="G184" s="84" t="s">
        <v>88</v>
      </c>
      <c r="H184" s="84">
        <v>5</v>
      </c>
      <c r="I184" s="84">
        <v>7.754104076807481</v>
      </c>
      <c r="J184" s="84">
        <v>1.5508208153614962</v>
      </c>
      <c r="K184" s="84">
        <v>0.0037889358170790643</v>
      </c>
    </row>
    <row r="185" spans="1:11" ht="12.75">
      <c r="A185" s="83">
        <v>1.5658128837217122</v>
      </c>
      <c r="B185" s="83">
        <v>1.5491552998523326</v>
      </c>
      <c r="C185" s="83">
        <v>1.4825249643748126</v>
      </c>
      <c r="D185" s="83">
        <v>1.235286037731713</v>
      </c>
      <c r="E185" s="83">
        <v>1.3086238026541177</v>
      </c>
      <c r="G185" s="84" t="s">
        <v>89</v>
      </c>
      <c r="H185" s="84">
        <v>5</v>
      </c>
      <c r="I185" s="84">
        <v>7.141402988334688</v>
      </c>
      <c r="J185" s="84">
        <v>1.4282805976669377</v>
      </c>
      <c r="K185" s="84">
        <v>0.022008230853182376</v>
      </c>
    </row>
    <row r="186" spans="1:11" ht="12.75">
      <c r="A186" s="83">
        <v>1.5484612338577746</v>
      </c>
      <c r="B186" s="83">
        <v>1.5085524391707188</v>
      </c>
      <c r="C186" s="83">
        <v>1.4953462562015472</v>
      </c>
      <c r="D186" s="83">
        <v>1.4953462562015472</v>
      </c>
      <c r="E186" s="83">
        <v>1.504464221178386</v>
      </c>
      <c r="G186" s="84" t="s">
        <v>90</v>
      </c>
      <c r="H186" s="84">
        <v>5</v>
      </c>
      <c r="I186" s="84">
        <v>7.552170406609974</v>
      </c>
      <c r="J186" s="84">
        <v>1.510434081321995</v>
      </c>
      <c r="K186" s="84">
        <v>0.000485132267757038</v>
      </c>
    </row>
    <row r="187" spans="1:11" ht="12.75">
      <c r="A187" s="83">
        <v>1.4937003054517386</v>
      </c>
      <c r="B187" s="83">
        <v>1.6527809669467306</v>
      </c>
      <c r="C187" s="83">
        <v>1.4554056052703952</v>
      </c>
      <c r="D187" s="83">
        <v>1.4916915637822228</v>
      </c>
      <c r="E187" s="83">
        <v>1.439052733301065</v>
      </c>
      <c r="G187" s="84" t="s">
        <v>91</v>
      </c>
      <c r="H187" s="84">
        <v>5</v>
      </c>
      <c r="I187" s="84">
        <v>7.532631174752153</v>
      </c>
      <c r="J187" s="84">
        <v>1.5065262349504305</v>
      </c>
      <c r="K187" s="84">
        <v>0.0072352526927979</v>
      </c>
    </row>
    <row r="188" spans="1:11" ht="12.75">
      <c r="A188" s="83">
        <v>1.439052733301065</v>
      </c>
      <c r="B188" s="83">
        <v>1.357697195253647</v>
      </c>
      <c r="C188" s="83">
        <v>1.569875709055707</v>
      </c>
      <c r="D188" s="83">
        <v>1.4526801266088403</v>
      </c>
      <c r="E188" s="83">
        <v>1.300787731979542</v>
      </c>
      <c r="G188" s="84" t="s">
        <v>92</v>
      </c>
      <c r="H188" s="84">
        <v>5</v>
      </c>
      <c r="I188" s="84">
        <v>7.1200934961988</v>
      </c>
      <c r="J188" s="84">
        <v>1.42401869923976</v>
      </c>
      <c r="K188" s="84">
        <v>0.010476545023577533</v>
      </c>
    </row>
    <row r="189" spans="1:11" ht="12.75">
      <c r="A189" s="83">
        <v>1.4168375110031068</v>
      </c>
      <c r="B189" s="83">
        <v>1.4917907454021553</v>
      </c>
      <c r="C189" s="83">
        <v>1.5928688381277354</v>
      </c>
      <c r="D189" s="83">
        <v>1.6091226017821003</v>
      </c>
      <c r="E189" s="83">
        <v>1.4360986661066055</v>
      </c>
      <c r="G189" s="84" t="s">
        <v>93</v>
      </c>
      <c r="H189" s="84">
        <v>5</v>
      </c>
      <c r="I189" s="84">
        <v>7.546718362421704</v>
      </c>
      <c r="J189" s="84">
        <v>1.5093436724843408</v>
      </c>
      <c r="K189" s="84">
        <v>0.007790653536995595</v>
      </c>
    </row>
    <row r="190" spans="1:11" ht="12.75">
      <c r="A190" s="83">
        <v>1.5458006475453043</v>
      </c>
      <c r="B190" s="83">
        <v>1.4478812776771455</v>
      </c>
      <c r="C190" s="83">
        <v>1.4492097966360526</v>
      </c>
      <c r="D190" s="83">
        <v>1.3574902607626766</v>
      </c>
      <c r="E190" s="83">
        <v>1.3409355014850832</v>
      </c>
      <c r="G190" s="84" t="s">
        <v>94</v>
      </c>
      <c r="H190" s="84">
        <v>5</v>
      </c>
      <c r="I190" s="84">
        <v>7.141317484106262</v>
      </c>
      <c r="J190" s="84">
        <v>1.4282634968212524</v>
      </c>
      <c r="K190" s="84">
        <v>0.006818404078401841</v>
      </c>
    </row>
    <row r="191" spans="1:11" ht="12.75">
      <c r="A191" s="83">
        <v>1.4991825482441927</v>
      </c>
      <c r="B191" s="83">
        <v>1.4325522127666728</v>
      </c>
      <c r="C191" s="83">
        <v>1.5116000198559123</v>
      </c>
      <c r="D191" s="83">
        <v>1.2763121038231517</v>
      </c>
      <c r="E191" s="83">
        <v>1.405558899147015</v>
      </c>
      <c r="G191" s="84" t="s">
        <v>95</v>
      </c>
      <c r="H191" s="84">
        <v>5</v>
      </c>
      <c r="I191" s="84">
        <v>7.125205783836944</v>
      </c>
      <c r="J191" s="84">
        <v>1.4250411567673889</v>
      </c>
      <c r="K191" s="84">
        <v>0.008886422055799592</v>
      </c>
    </row>
    <row r="192" spans="1:11" ht="12.75">
      <c r="A192" s="83">
        <v>1.3686789946192575</v>
      </c>
      <c r="B192" s="83">
        <v>1.5812187416355896</v>
      </c>
      <c r="C192" s="83">
        <v>1.4402640571506446</v>
      </c>
      <c r="D192" s="83">
        <v>1.3328086196579008</v>
      </c>
      <c r="E192" s="83">
        <v>1.630156884158337</v>
      </c>
      <c r="G192" s="84" t="s">
        <v>96</v>
      </c>
      <c r="H192" s="84">
        <v>5</v>
      </c>
      <c r="I192" s="84">
        <v>7.35312729722173</v>
      </c>
      <c r="J192" s="84">
        <v>1.470625459444346</v>
      </c>
      <c r="K192" s="84">
        <v>0.016997381826350466</v>
      </c>
    </row>
    <row r="193" spans="1:11" ht="12.75">
      <c r="A193" s="83">
        <v>1.5416743490127902</v>
      </c>
      <c r="B193" s="83">
        <v>1.382068492328184</v>
      </c>
      <c r="C193" s="83">
        <v>1.51653419810813</v>
      </c>
      <c r="D193" s="83">
        <v>1.435589772178148</v>
      </c>
      <c r="E193" s="83">
        <v>1.4540264473934639</v>
      </c>
      <c r="G193" s="84" t="s">
        <v>97</v>
      </c>
      <c r="H193" s="84">
        <v>5</v>
      </c>
      <c r="I193" s="84">
        <v>7.329893259020716</v>
      </c>
      <c r="J193" s="84">
        <v>1.4659786518041433</v>
      </c>
      <c r="K193" s="84">
        <v>0.004098238974119095</v>
      </c>
    </row>
    <row r="194" spans="1:11" ht="12.75">
      <c r="A194" s="83">
        <v>1.6646095880504481</v>
      </c>
      <c r="B194" s="83">
        <v>1.4671411957425031</v>
      </c>
      <c r="C194" s="83">
        <v>1.5727021313713938</v>
      </c>
      <c r="D194" s="83">
        <v>1.4582673578650278</v>
      </c>
      <c r="E194" s="83">
        <v>1.51653419810813</v>
      </c>
      <c r="G194" s="84" t="s">
        <v>98</v>
      </c>
      <c r="H194" s="84">
        <v>5</v>
      </c>
      <c r="I194" s="84">
        <v>7.679254471137503</v>
      </c>
      <c r="J194" s="84">
        <v>1.5358508942275004</v>
      </c>
      <c r="K194" s="84">
        <v>0.007262544360850498</v>
      </c>
    </row>
    <row r="195" spans="1:11" ht="12.75">
      <c r="A195" s="83">
        <v>1.647896640379259</v>
      </c>
      <c r="B195" s="83">
        <v>1.4899283349834258</v>
      </c>
      <c r="C195" s="83">
        <v>1.4863381462244296</v>
      </c>
      <c r="D195" s="83">
        <v>1.3583502482576166</v>
      </c>
      <c r="E195" s="83">
        <v>1.439052733301065</v>
      </c>
      <c r="G195" s="84" t="s">
        <v>99</v>
      </c>
      <c r="H195" s="84">
        <v>5</v>
      </c>
      <c r="I195" s="84">
        <v>7.421566103145796</v>
      </c>
      <c r="J195" s="84">
        <v>1.4843132206291592</v>
      </c>
      <c r="K195" s="84">
        <v>0.01117758679296621</v>
      </c>
    </row>
    <row r="196" spans="1:11" ht="12.75">
      <c r="A196" s="83">
        <v>1.5658128837217122</v>
      </c>
      <c r="B196" s="83">
        <v>1.4599534454038774</v>
      </c>
      <c r="C196" s="83">
        <v>1.602581452994368</v>
      </c>
      <c r="D196" s="83">
        <v>1.5509615438863615</v>
      </c>
      <c r="E196" s="83">
        <v>1.384191485403957</v>
      </c>
      <c r="G196" s="84" t="s">
        <v>100</v>
      </c>
      <c r="H196" s="84">
        <v>5</v>
      </c>
      <c r="I196" s="84">
        <v>7.563500811410277</v>
      </c>
      <c r="J196" s="84">
        <v>1.5127001622820555</v>
      </c>
      <c r="K196" s="84">
        <v>0.007915059273872593</v>
      </c>
    </row>
    <row r="197" spans="1:11" ht="12.75">
      <c r="A197" s="83">
        <v>1.434056022421547</v>
      </c>
      <c r="B197" s="83">
        <v>1.5630536520378273</v>
      </c>
      <c r="C197" s="83">
        <v>1.5095561334083574</v>
      </c>
      <c r="D197" s="83">
        <v>1.4613788100017076</v>
      </c>
      <c r="E197" s="83">
        <v>1.4334138119323305</v>
      </c>
      <c r="G197" s="84" t="s">
        <v>101</v>
      </c>
      <c r="H197" s="84">
        <v>5</v>
      </c>
      <c r="I197" s="84">
        <v>7.401458429801769</v>
      </c>
      <c r="J197" s="84">
        <v>1.4802916859603539</v>
      </c>
      <c r="K197" s="84">
        <v>0.00309972986168372</v>
      </c>
    </row>
    <row r="198" spans="1:11" ht="12.75">
      <c r="A198" s="83">
        <v>1.5832732427173273</v>
      </c>
      <c r="B198" s="83">
        <v>1.6453196337240286</v>
      </c>
      <c r="C198" s="83">
        <v>1.3825794611585334</v>
      </c>
      <c r="D198" s="83">
        <v>1.4226998613317343</v>
      </c>
      <c r="E198" s="83">
        <v>1.3766937815246856</v>
      </c>
      <c r="G198" s="84" t="s">
        <v>102</v>
      </c>
      <c r="H198" s="84">
        <v>5</v>
      </c>
      <c r="I198" s="84">
        <v>7.410565980456309</v>
      </c>
      <c r="J198" s="84">
        <v>1.482113196091262</v>
      </c>
      <c r="K198" s="84">
        <v>0.015354964505657431</v>
      </c>
    </row>
    <row r="199" spans="1:11" ht="12.75">
      <c r="A199" s="83">
        <v>1.5830488559198899</v>
      </c>
      <c r="B199" s="83">
        <v>1.5324977159829523</v>
      </c>
      <c r="C199" s="83">
        <v>1.5085524391707188</v>
      </c>
      <c r="D199" s="83">
        <v>1.502493995639913</v>
      </c>
      <c r="E199" s="83">
        <v>1.5324977159829523</v>
      </c>
      <c r="G199" s="84" t="s">
        <v>103</v>
      </c>
      <c r="H199" s="84">
        <v>5</v>
      </c>
      <c r="I199" s="84">
        <v>7.659090722696426</v>
      </c>
      <c r="J199" s="84">
        <v>1.5318181445392853</v>
      </c>
      <c r="K199" s="84">
        <v>0.001006677044556703</v>
      </c>
    </row>
    <row r="200" spans="1:11" ht="12.75">
      <c r="A200" s="83">
        <v>1.4628387288928182</v>
      </c>
      <c r="B200" s="83">
        <v>1.4040383486137933</v>
      </c>
      <c r="C200" s="83">
        <v>1.37445888902221</v>
      </c>
      <c r="D200" s="83">
        <v>1.502493995639913</v>
      </c>
      <c r="E200" s="83">
        <v>1.5208170931477165</v>
      </c>
      <c r="G200" s="84" t="s">
        <v>104</v>
      </c>
      <c r="H200" s="84">
        <v>5</v>
      </c>
      <c r="I200" s="84">
        <v>7.264647055316451</v>
      </c>
      <c r="J200" s="84">
        <v>1.4529294110632902</v>
      </c>
      <c r="K200" s="84">
        <v>0.003927884704934215</v>
      </c>
    </row>
    <row r="201" spans="1:11" ht="12.75">
      <c r="A201" s="83">
        <v>1.7216949648697364</v>
      </c>
      <c r="B201" s="83">
        <v>1.6426459893192273</v>
      </c>
      <c r="C201" s="83">
        <v>1.4972408666888664</v>
      </c>
      <c r="D201" s="83">
        <v>1.1540172194598899</v>
      </c>
      <c r="E201" s="83">
        <v>1.4047895729843731</v>
      </c>
      <c r="G201" s="84" t="s">
        <v>105</v>
      </c>
      <c r="H201" s="84">
        <v>5</v>
      </c>
      <c r="I201" s="84">
        <v>7.420388613322093</v>
      </c>
      <c r="J201" s="84">
        <v>1.4840777226644186</v>
      </c>
      <c r="K201" s="84">
        <v>0.04925141594977367</v>
      </c>
    </row>
    <row r="202" spans="1:11" ht="12.75">
      <c r="A202" s="83">
        <v>1.365921877289153</v>
      </c>
      <c r="B202" s="83">
        <v>1.4526801266088403</v>
      </c>
      <c r="C202" s="83">
        <v>1.5208170931477165</v>
      </c>
      <c r="D202" s="83">
        <v>1.323961634377677</v>
      </c>
      <c r="E202" s="83">
        <v>1.1953482184667026</v>
      </c>
      <c r="G202" s="84" t="s">
        <v>106</v>
      </c>
      <c r="H202" s="84">
        <v>5</v>
      </c>
      <c r="I202" s="84">
        <v>6.858728949890089</v>
      </c>
      <c r="J202" s="84">
        <v>1.3717457899780179</v>
      </c>
      <c r="K202" s="84">
        <v>0.015551491748779345</v>
      </c>
    </row>
    <row r="203" spans="1:11" ht="12.75">
      <c r="A203" s="83">
        <v>1.4899283349834258</v>
      </c>
      <c r="B203" s="83">
        <v>1.465867380505433</v>
      </c>
      <c r="C203" s="83">
        <v>1.74975730071834</v>
      </c>
      <c r="D203" s="83">
        <v>1.5869059189172583</v>
      </c>
      <c r="E203" s="83">
        <v>1.2677935650404424</v>
      </c>
      <c r="G203" s="84" t="s">
        <v>107</v>
      </c>
      <c r="H203" s="84">
        <v>5</v>
      </c>
      <c r="I203" s="84">
        <v>7.560252500164899</v>
      </c>
      <c r="J203" s="84">
        <v>1.5120505000329798</v>
      </c>
      <c r="K203" s="84">
        <v>0.03109789445903388</v>
      </c>
    </row>
    <row r="204" spans="1:11" ht="12.75">
      <c r="A204" s="83">
        <v>1.3223113972977905</v>
      </c>
      <c r="B204" s="83">
        <v>1.365615295990944</v>
      </c>
      <c r="C204" s="83">
        <v>1.5085524391707188</v>
      </c>
      <c r="D204" s="83">
        <v>1.6123153053570645</v>
      </c>
      <c r="E204" s="83">
        <v>1.71113241907299</v>
      </c>
      <c r="G204" s="84" t="s">
        <v>108</v>
      </c>
      <c r="H204" s="84">
        <v>5</v>
      </c>
      <c r="I204" s="84">
        <v>7.519926856889508</v>
      </c>
      <c r="J204" s="84">
        <v>1.5039853713779014</v>
      </c>
      <c r="K204" s="84">
        <v>0.026704460673399488</v>
      </c>
    </row>
    <row r="205" spans="1:11" ht="12.75">
      <c r="A205" s="83">
        <v>1.6258842955506632</v>
      </c>
      <c r="B205" s="83">
        <v>1.5755992142449728</v>
      </c>
      <c r="C205" s="83">
        <v>1.6058116499265809</v>
      </c>
      <c r="D205" s="83">
        <v>1.5348056944708786</v>
      </c>
      <c r="E205" s="83">
        <v>1.4717584772397254</v>
      </c>
      <c r="G205" s="84" t="s">
        <v>109</v>
      </c>
      <c r="H205" s="84">
        <v>5</v>
      </c>
      <c r="I205" s="84">
        <v>7.813859331432821</v>
      </c>
      <c r="J205" s="84">
        <v>1.5627718662865642</v>
      </c>
      <c r="K205" s="84">
        <v>0.0037664215777146737</v>
      </c>
    </row>
    <row r="206" spans="1:11" ht="12.75">
      <c r="A206" s="83">
        <v>1.467438850681789</v>
      </c>
      <c r="B206" s="83">
        <v>1.2906504201793925</v>
      </c>
      <c r="C206" s="83">
        <v>1.4733735757058324</v>
      </c>
      <c r="D206" s="83">
        <v>1.5766150744733702</v>
      </c>
      <c r="E206" s="83">
        <v>1.547233270944327</v>
      </c>
      <c r="G206" s="84" t="s">
        <v>110</v>
      </c>
      <c r="H206" s="84">
        <v>5</v>
      </c>
      <c r="I206" s="84">
        <v>7.355311191984711</v>
      </c>
      <c r="J206" s="84">
        <v>1.4710622383969423</v>
      </c>
      <c r="K206" s="84">
        <v>0.012377580693591295</v>
      </c>
    </row>
    <row r="207" spans="1:11" ht="12.75">
      <c r="A207" s="83">
        <v>1.3325019448719697</v>
      </c>
      <c r="B207" s="83">
        <v>1.273888726410829</v>
      </c>
      <c r="C207" s="83">
        <v>1.2084974272643343</v>
      </c>
      <c r="D207" s="83">
        <v>1.4953462562015472</v>
      </c>
      <c r="E207" s="83">
        <v>1.2462812307920186</v>
      </c>
      <c r="G207" s="84" t="s">
        <v>115</v>
      </c>
      <c r="H207" s="84">
        <v>5</v>
      </c>
      <c r="I207" s="84">
        <v>6.556515585540698</v>
      </c>
      <c r="J207" s="84">
        <v>1.3113031171081395</v>
      </c>
      <c r="K207" s="84">
        <v>0.012629489885383816</v>
      </c>
    </row>
    <row r="208" spans="1:11" ht="12.75">
      <c r="A208" s="83">
        <v>1.4878873372642705</v>
      </c>
      <c r="B208" s="83">
        <v>1.4750290516335918</v>
      </c>
      <c r="C208" s="83">
        <v>1.465867380505433</v>
      </c>
      <c r="D208" s="83">
        <v>1.479092492547183</v>
      </c>
      <c r="E208" s="83">
        <v>1.3815699106209949</v>
      </c>
      <c r="G208" s="84" t="s">
        <v>116</v>
      </c>
      <c r="H208" s="84">
        <v>5</v>
      </c>
      <c r="I208" s="84">
        <v>7.289446172571473</v>
      </c>
      <c r="J208" s="84">
        <v>1.4578892345142946</v>
      </c>
      <c r="K208" s="84">
        <v>0.0018828819159186772</v>
      </c>
    </row>
    <row r="209" spans="1:11" ht="12.75">
      <c r="A209" s="83">
        <v>1.4079822765593375</v>
      </c>
      <c r="B209" s="83">
        <v>1.6594076830877909</v>
      </c>
      <c r="C209" s="83">
        <v>1.622366409204175</v>
      </c>
      <c r="D209" s="83">
        <v>1.4599534454038774</v>
      </c>
      <c r="E209" s="83">
        <v>1.3332730129051682</v>
      </c>
      <c r="G209" s="84" t="s">
        <v>117</v>
      </c>
      <c r="H209" s="84">
        <v>5</v>
      </c>
      <c r="I209" s="84">
        <v>7.482982827160349</v>
      </c>
      <c r="J209" s="84">
        <v>1.4965965654320699</v>
      </c>
      <c r="K209" s="84">
        <v>0.019548826720648282</v>
      </c>
    </row>
    <row r="210" spans="1:11" ht="12.75">
      <c r="A210" s="83">
        <v>1.3325019448719697</v>
      </c>
      <c r="B210" s="83">
        <v>1.399237045027913</v>
      </c>
      <c r="C210" s="83">
        <v>1.3159491256810136</v>
      </c>
      <c r="D210" s="83">
        <v>1.365024163188408</v>
      </c>
      <c r="E210" s="83">
        <v>1.2763121038231517</v>
      </c>
      <c r="G210" s="84" t="s">
        <v>118</v>
      </c>
      <c r="H210" s="84">
        <v>5</v>
      </c>
      <c r="I210" s="84">
        <v>6.689024382592456</v>
      </c>
      <c r="J210" s="84">
        <v>1.3378048765184913</v>
      </c>
      <c r="K210" s="84">
        <v>0.0022004892292661893</v>
      </c>
    </row>
    <row r="211" spans="7:11" ht="12.75">
      <c r="G211" s="84"/>
      <c r="H211" s="84"/>
      <c r="I211" s="84"/>
      <c r="J211" s="84"/>
      <c r="K211" s="84"/>
    </row>
    <row r="212" spans="7:11" ht="12.75">
      <c r="G212" s="84" t="s">
        <v>65</v>
      </c>
      <c r="H212" s="84">
        <v>36</v>
      </c>
      <c r="I212" s="84">
        <v>54.04154781246242</v>
      </c>
      <c r="J212" s="84">
        <v>1.501154105901734</v>
      </c>
      <c r="K212" s="84">
        <v>0.010566851809795708</v>
      </c>
    </row>
    <row r="213" spans="7:11" ht="12.75">
      <c r="G213" s="84" t="s">
        <v>66</v>
      </c>
      <c r="H213" s="84">
        <v>36</v>
      </c>
      <c r="I213" s="84">
        <v>54.11877217009013</v>
      </c>
      <c r="J213" s="84">
        <v>1.503299226946948</v>
      </c>
      <c r="K213" s="84">
        <v>0.011224645154661468</v>
      </c>
    </row>
    <row r="214" spans="7:11" ht="12.75">
      <c r="G214" s="84" t="s">
        <v>111</v>
      </c>
      <c r="H214" s="84">
        <v>36</v>
      </c>
      <c r="I214" s="84">
        <v>54.53963439661652</v>
      </c>
      <c r="J214" s="84">
        <v>1.5149898443504588</v>
      </c>
      <c r="K214" s="84">
        <v>0.011218795470060171</v>
      </c>
    </row>
    <row r="215" spans="7:11" ht="12.75">
      <c r="G215" s="84" t="s">
        <v>112</v>
      </c>
      <c r="H215" s="84">
        <v>36</v>
      </c>
      <c r="I215" s="84">
        <v>53.1403443211549</v>
      </c>
      <c r="J215" s="84">
        <v>1.4761206755876362</v>
      </c>
      <c r="K215" s="84">
        <v>0.012762863874016261</v>
      </c>
    </row>
    <row r="216" spans="7:11" ht="13.5" thickBot="1">
      <c r="G216" s="85" t="s">
        <v>119</v>
      </c>
      <c r="H216" s="85">
        <v>36</v>
      </c>
      <c r="I216" s="85">
        <v>51.96453156380848</v>
      </c>
      <c r="J216" s="85">
        <v>1.443459210105791</v>
      </c>
      <c r="K216" s="85">
        <v>0.015681763523820027</v>
      </c>
    </row>
    <row r="219" ht="13.5" thickBot="1">
      <c r="G219" t="s">
        <v>67</v>
      </c>
    </row>
    <row r="220" spans="7:13" ht="12.75">
      <c r="G220" s="86" t="s">
        <v>68</v>
      </c>
      <c r="H220" s="86" t="s">
        <v>69</v>
      </c>
      <c r="I220" s="86" t="s">
        <v>70</v>
      </c>
      <c r="J220" s="86" t="s">
        <v>71</v>
      </c>
      <c r="K220" s="86" t="s">
        <v>72</v>
      </c>
      <c r="L220" s="86" t="s">
        <v>73</v>
      </c>
      <c r="M220" s="86" t="s">
        <v>74</v>
      </c>
    </row>
    <row r="221" spans="7:13" ht="12.75">
      <c r="G221" s="84" t="s">
        <v>75</v>
      </c>
      <c r="H221" s="84">
        <v>0.7852887040752192</v>
      </c>
      <c r="I221" s="84">
        <v>35</v>
      </c>
      <c r="J221" s="84">
        <v>0.022436820116434834</v>
      </c>
      <c r="K221" s="84">
        <v>2.300144833273911</v>
      </c>
      <c r="L221" s="84">
        <v>0.0003342725778011987</v>
      </c>
      <c r="M221" s="84">
        <v>1.5073347015004401</v>
      </c>
    </row>
    <row r="222" spans="7:13" ht="12.75">
      <c r="G222" s="84" t="s">
        <v>76</v>
      </c>
      <c r="H222" s="84">
        <v>0.11737288717135597</v>
      </c>
      <c r="I222" s="84">
        <v>4</v>
      </c>
      <c r="J222" s="84">
        <v>0.02934322179283899</v>
      </c>
      <c r="K222" s="84">
        <v>3.0081651342816773</v>
      </c>
      <c r="L222" s="84">
        <v>0.020368948113937618</v>
      </c>
      <c r="M222" s="84">
        <v>2.436316037801589</v>
      </c>
    </row>
    <row r="223" spans="7:13" ht="12.75">
      <c r="G223" s="84" t="s">
        <v>77</v>
      </c>
      <c r="H223" s="84">
        <v>1.3656334900571954</v>
      </c>
      <c r="I223" s="84">
        <v>140</v>
      </c>
      <c r="J223" s="84">
        <v>0.009754524928979966</v>
      </c>
      <c r="K223" s="84"/>
      <c r="L223" s="84"/>
      <c r="M223" s="84"/>
    </row>
    <row r="224" spans="7:13" ht="12.75">
      <c r="G224" s="84"/>
      <c r="H224" s="84"/>
      <c r="I224" s="84"/>
      <c r="J224" s="84"/>
      <c r="K224" s="84"/>
      <c r="L224" s="84"/>
      <c r="M224" s="84"/>
    </row>
    <row r="225" spans="7:13" ht="13.5" thickBot="1">
      <c r="G225" s="85" t="s">
        <v>78</v>
      </c>
      <c r="H225" s="85">
        <v>2.2682950813037706</v>
      </c>
      <c r="I225" s="85">
        <v>179</v>
      </c>
      <c r="J225" s="85"/>
      <c r="K225" s="85"/>
      <c r="L225" s="85"/>
      <c r="M225" s="85"/>
    </row>
    <row r="229" spans="1:7" ht="19.5">
      <c r="A229" s="87" t="s">
        <v>80</v>
      </c>
      <c r="G229" t="s">
        <v>57</v>
      </c>
    </row>
    <row r="230" ht="13.5" thickBot="1"/>
    <row r="231" spans="7:11" ht="12.75">
      <c r="G231" s="86" t="s">
        <v>58</v>
      </c>
      <c r="H231" s="86" t="s">
        <v>59</v>
      </c>
      <c r="I231" s="86" t="s">
        <v>60</v>
      </c>
      <c r="J231" s="86" t="s">
        <v>61</v>
      </c>
      <c r="K231" s="86" t="s">
        <v>62</v>
      </c>
    </row>
    <row r="232" spans="1:11" ht="12.75">
      <c r="A232" s="83">
        <v>9.120095363939086</v>
      </c>
      <c r="B232" s="83">
        <v>8.54163187636316</v>
      </c>
      <c r="C232" s="83">
        <v>9.100130060400852</v>
      </c>
      <c r="D232" s="83">
        <v>8.578204869399023</v>
      </c>
      <c r="E232" s="83">
        <v>8.743309196364374</v>
      </c>
      <c r="G232" s="84" t="s">
        <v>63</v>
      </c>
      <c r="H232" s="84">
        <v>5</v>
      </c>
      <c r="I232" s="84">
        <v>44.083371366466494</v>
      </c>
      <c r="J232" s="84">
        <v>8.816674273293298</v>
      </c>
      <c r="K232" s="84">
        <v>0.07757748817726906</v>
      </c>
    </row>
    <row r="233" spans="1:11" ht="12.75">
      <c r="A233" s="83">
        <v>9.041038563202529</v>
      </c>
      <c r="B233" s="83">
        <v>8.853554108320886</v>
      </c>
      <c r="C233" s="83">
        <v>8.385730668294563</v>
      </c>
      <c r="D233" s="83">
        <v>8.447875117704875</v>
      </c>
      <c r="E233" s="83">
        <v>8.381767988682125</v>
      </c>
      <c r="G233" s="84" t="s">
        <v>64</v>
      </c>
      <c r="H233" s="84">
        <v>5</v>
      </c>
      <c r="I233" s="84">
        <v>43.10996644620498</v>
      </c>
      <c r="J233" s="84">
        <v>8.621993289240995</v>
      </c>
      <c r="K233" s="84">
        <v>0.09326617832662976</v>
      </c>
    </row>
    <row r="234" spans="1:11" ht="12.75">
      <c r="A234" s="83">
        <v>8.413022537777486</v>
      </c>
      <c r="B234" s="83">
        <v>9.030369700608231</v>
      </c>
      <c r="C234" s="83">
        <v>8.660144340748406</v>
      </c>
      <c r="D234" s="83">
        <v>8.974023816800912</v>
      </c>
      <c r="E234" s="83">
        <v>8.472876756124682</v>
      </c>
      <c r="G234" s="84" t="s">
        <v>81</v>
      </c>
      <c r="H234" s="84">
        <v>5</v>
      </c>
      <c r="I234" s="84">
        <v>43.55043715205972</v>
      </c>
      <c r="J234" s="84">
        <v>8.710087430411944</v>
      </c>
      <c r="K234" s="84">
        <v>0.07981347882474665</v>
      </c>
    </row>
    <row r="235" spans="1:11" ht="12.75">
      <c r="A235" s="83">
        <v>9.203142365484425</v>
      </c>
      <c r="B235" s="83">
        <v>9.20081084953946</v>
      </c>
      <c r="C235" s="83">
        <v>9.211365325480916</v>
      </c>
      <c r="D235" s="83">
        <v>9.26590498210493</v>
      </c>
      <c r="E235" s="83">
        <v>8.83085026342461</v>
      </c>
      <c r="G235" s="84" t="s">
        <v>82</v>
      </c>
      <c r="H235" s="84">
        <v>5</v>
      </c>
      <c r="I235" s="84">
        <v>45.71207378603434</v>
      </c>
      <c r="J235" s="84">
        <v>9.142414757206868</v>
      </c>
      <c r="K235" s="84">
        <v>0.03104359907582932</v>
      </c>
    </row>
    <row r="236" spans="1:11" ht="12.75">
      <c r="A236" s="83">
        <v>8.622122252869833</v>
      </c>
      <c r="B236" s="83">
        <v>8.424788192919392</v>
      </c>
      <c r="C236" s="83">
        <v>8.92111831242513</v>
      </c>
      <c r="D236" s="83">
        <v>8.446502874415433</v>
      </c>
      <c r="E236" s="83">
        <v>8.257541527713455</v>
      </c>
      <c r="G236" s="84" t="s">
        <v>83</v>
      </c>
      <c r="H236" s="84">
        <v>5</v>
      </c>
      <c r="I236" s="84">
        <v>42.672073160343245</v>
      </c>
      <c r="J236" s="84">
        <v>8.53441463206865</v>
      </c>
      <c r="K236" s="84">
        <v>0.06340937808933234</v>
      </c>
    </row>
    <row r="237" spans="1:11" ht="12.75">
      <c r="A237" s="83">
        <v>8.659018830294956</v>
      </c>
      <c r="B237" s="83">
        <v>8.224942220686073</v>
      </c>
      <c r="C237" s="83">
        <v>8.492197279893771</v>
      </c>
      <c r="D237" s="83">
        <v>8.311886751477195</v>
      </c>
      <c r="E237" s="83">
        <v>9.618242581811131</v>
      </c>
      <c r="G237" s="84" t="s">
        <v>84</v>
      </c>
      <c r="H237" s="84">
        <v>5</v>
      </c>
      <c r="I237" s="84">
        <v>43.30628766416313</v>
      </c>
      <c r="J237" s="84">
        <v>8.661257532832625</v>
      </c>
      <c r="K237" s="84">
        <v>0.3142094398398996</v>
      </c>
    </row>
    <row r="238" spans="1:11" ht="12.75">
      <c r="A238" s="83">
        <v>8.708642505027866</v>
      </c>
      <c r="B238" s="83">
        <v>8.380270803176208</v>
      </c>
      <c r="C238" s="83">
        <v>8.5847633175939</v>
      </c>
      <c r="D238" s="83">
        <v>8.482896505684424</v>
      </c>
      <c r="E238" s="83">
        <v>7.824790122094944</v>
      </c>
      <c r="G238" s="84" t="s">
        <v>85</v>
      </c>
      <c r="H238" s="84">
        <v>5</v>
      </c>
      <c r="I238" s="84">
        <v>41.98136325357734</v>
      </c>
      <c r="J238" s="84">
        <v>8.396272650715469</v>
      </c>
      <c r="K238" s="84">
        <v>0.1168639223190695</v>
      </c>
    </row>
    <row r="239" spans="1:11" ht="12.75">
      <c r="A239" s="83">
        <v>9.103280736818558</v>
      </c>
      <c r="B239" s="83">
        <v>8.62986843929604</v>
      </c>
      <c r="C239" s="83">
        <v>8.821562270180676</v>
      </c>
      <c r="D239" s="83">
        <v>8.748987207519669</v>
      </c>
      <c r="E239" s="83">
        <v>8.47124137758917</v>
      </c>
      <c r="G239" s="84" t="s">
        <v>86</v>
      </c>
      <c r="H239" s="84">
        <v>5</v>
      </c>
      <c r="I239" s="84">
        <v>43.774940031404114</v>
      </c>
      <c r="J239" s="84">
        <v>8.754988006280822</v>
      </c>
      <c r="K239" s="84">
        <v>0.05548575592032989</v>
      </c>
    </row>
    <row r="240" spans="1:11" ht="12.75">
      <c r="A240" s="83">
        <v>8.280284066845402</v>
      </c>
      <c r="B240" s="83">
        <v>8.65132358270498</v>
      </c>
      <c r="C240" s="83">
        <v>8.692724495848672</v>
      </c>
      <c r="D240" s="83">
        <v>8.388703794205723</v>
      </c>
      <c r="E240" s="83">
        <v>8.731796722260409</v>
      </c>
      <c r="G240" s="84" t="s">
        <v>87</v>
      </c>
      <c r="H240" s="84">
        <v>5</v>
      </c>
      <c r="I240" s="84">
        <v>42.74483266186519</v>
      </c>
      <c r="J240" s="84">
        <v>8.548966532373038</v>
      </c>
      <c r="K240" s="84">
        <v>0.040611152169105935</v>
      </c>
    </row>
    <row r="241" spans="1:11" ht="12.75">
      <c r="A241" s="83">
        <v>8.306675042314684</v>
      </c>
      <c r="B241" s="83">
        <v>8.340895058209856</v>
      </c>
      <c r="C241" s="83">
        <v>8.089172439358698</v>
      </c>
      <c r="D241" s="83">
        <v>8.03085166721414</v>
      </c>
      <c r="E241" s="83">
        <v>7.407740212925744</v>
      </c>
      <c r="G241" s="84" t="s">
        <v>88</v>
      </c>
      <c r="H241" s="84">
        <v>5</v>
      </c>
      <c r="I241" s="84">
        <v>40.17533442002312</v>
      </c>
      <c r="J241" s="84">
        <v>8.035066884004625</v>
      </c>
      <c r="K241" s="84">
        <v>0.14094644880449891</v>
      </c>
    </row>
    <row r="242" spans="1:11" ht="12.75">
      <c r="A242" s="83">
        <v>9.31182983968423</v>
      </c>
      <c r="B242" s="83">
        <v>9.377971759072214</v>
      </c>
      <c r="C242" s="83">
        <v>9.315973814718525</v>
      </c>
      <c r="D242" s="83">
        <v>8.277880160604681</v>
      </c>
      <c r="E242" s="83">
        <v>8.913623219349796</v>
      </c>
      <c r="G242" s="84" t="s">
        <v>89</v>
      </c>
      <c r="H242" s="84">
        <v>5</v>
      </c>
      <c r="I242" s="84">
        <v>45.19727879342944</v>
      </c>
      <c r="J242" s="84">
        <v>9.039455758685888</v>
      </c>
      <c r="K242" s="84">
        <v>0.2152685443444824</v>
      </c>
    </row>
    <row r="243" spans="1:11" ht="12.75">
      <c r="A243" s="83">
        <v>9.163455108518306</v>
      </c>
      <c r="B243" s="83">
        <v>9.06328996056791</v>
      </c>
      <c r="C243" s="83">
        <v>9.404840653532771</v>
      </c>
      <c r="D243" s="83">
        <v>9.380261277385985</v>
      </c>
      <c r="E243" s="83">
        <v>9.012499120377534</v>
      </c>
      <c r="G243" s="84" t="s">
        <v>90</v>
      </c>
      <c r="H243" s="84">
        <v>5</v>
      </c>
      <c r="I243" s="84">
        <v>46.0243461203825</v>
      </c>
      <c r="J243" s="84">
        <v>9.2048692240765</v>
      </c>
      <c r="K243" s="84">
        <v>0.03237925464581792</v>
      </c>
    </row>
    <row r="244" spans="1:11" ht="12.75">
      <c r="A244" s="83">
        <v>8.746321293231167</v>
      </c>
      <c r="B244" s="83">
        <v>9.335230054733524</v>
      </c>
      <c r="C244" s="83">
        <v>8.800089571833173</v>
      </c>
      <c r="D244" s="83">
        <v>9.039188442106212</v>
      </c>
      <c r="E244" s="83">
        <v>8.39810134228111</v>
      </c>
      <c r="G244" s="84" t="s">
        <v>91</v>
      </c>
      <c r="H244" s="84">
        <v>5</v>
      </c>
      <c r="I244" s="84">
        <v>44.318930704185185</v>
      </c>
      <c r="J244" s="84">
        <v>8.863786140837037</v>
      </c>
      <c r="K244" s="84">
        <v>0.12193572654312845</v>
      </c>
    </row>
    <row r="245" spans="1:11" ht="12.75">
      <c r="A245" s="83">
        <v>9.114445110153472</v>
      </c>
      <c r="B245" s="83">
        <v>8.544664488288582</v>
      </c>
      <c r="C245" s="83">
        <v>9.802127739080595</v>
      </c>
      <c r="D245" s="83">
        <v>8.94697499277494</v>
      </c>
      <c r="E245" s="83">
        <v>8.445030435211034</v>
      </c>
      <c r="G245" s="84" t="s">
        <v>92</v>
      </c>
      <c r="H245" s="84">
        <v>5</v>
      </c>
      <c r="I245" s="84">
        <v>44.853242765508625</v>
      </c>
      <c r="J245" s="84">
        <v>8.970648553101725</v>
      </c>
      <c r="K245" s="84">
        <v>0.2925830883310425</v>
      </c>
    </row>
    <row r="246" spans="1:11" ht="12.75">
      <c r="A246" s="83">
        <v>9.597227570711071</v>
      </c>
      <c r="B246" s="83">
        <v>9.05396366177339</v>
      </c>
      <c r="C246" s="83">
        <v>9.14154317323903</v>
      </c>
      <c r="D246" s="83">
        <v>9.049843191148243</v>
      </c>
      <c r="E246" s="83">
        <v>9.091531474808985</v>
      </c>
      <c r="G246" s="84" t="s">
        <v>93</v>
      </c>
      <c r="H246" s="84">
        <v>5</v>
      </c>
      <c r="I246" s="84">
        <v>45.93410907168072</v>
      </c>
      <c r="J246" s="84">
        <v>9.186821814336145</v>
      </c>
      <c r="K246" s="84">
        <v>0.05399443023129891</v>
      </c>
    </row>
    <row r="247" spans="1:11" ht="12.75">
      <c r="A247" s="83">
        <v>9.216351803635586</v>
      </c>
      <c r="B247" s="83">
        <v>8.871576845774195</v>
      </c>
      <c r="C247" s="83">
        <v>8.436654095042384</v>
      </c>
      <c r="D247" s="83">
        <v>8.23713115601489</v>
      </c>
      <c r="E247" s="83">
        <v>8.193814833848641</v>
      </c>
      <c r="G247" s="84" t="s">
        <v>94</v>
      </c>
      <c r="H247" s="84">
        <v>5</v>
      </c>
      <c r="I247" s="84">
        <v>42.9555287343157</v>
      </c>
      <c r="J247" s="84">
        <v>8.591105746863139</v>
      </c>
      <c r="K247" s="84">
        <v>0.19414751552851328</v>
      </c>
    </row>
    <row r="248" spans="1:11" ht="12.75">
      <c r="A248" s="83">
        <v>9.801080583765351</v>
      </c>
      <c r="B248" s="83">
        <v>8.97814247880093</v>
      </c>
      <c r="C248" s="83">
        <v>9.121398122466047</v>
      </c>
      <c r="D248" s="83">
        <v>8.836663357230323</v>
      </c>
      <c r="E248" s="83">
        <v>8.981986619266705</v>
      </c>
      <c r="G248" s="84" t="s">
        <v>95</v>
      </c>
      <c r="H248" s="84">
        <v>5</v>
      </c>
      <c r="I248" s="84">
        <v>45.719271161529356</v>
      </c>
      <c r="J248" s="84">
        <v>9.143854232305872</v>
      </c>
      <c r="K248" s="84">
        <v>0.14511962426307434</v>
      </c>
    </row>
    <row r="249" spans="1:11" ht="12.75">
      <c r="A249" s="83">
        <v>8.547189343277747</v>
      </c>
      <c r="B249" s="83">
        <v>9.60570942383786</v>
      </c>
      <c r="C249" s="83">
        <v>8.687837523523598</v>
      </c>
      <c r="D249" s="83">
        <v>8.555857133225444</v>
      </c>
      <c r="E249" s="83">
        <v>9.23476040081611</v>
      </c>
      <c r="G249" s="84" t="s">
        <v>96</v>
      </c>
      <c r="H249" s="84">
        <v>5</v>
      </c>
      <c r="I249" s="84">
        <v>44.63135382468076</v>
      </c>
      <c r="J249" s="84">
        <v>8.926270764936152</v>
      </c>
      <c r="K249" s="84">
        <v>0.22364053501742376</v>
      </c>
    </row>
    <row r="250" spans="1:11" ht="12.75">
      <c r="A250" s="83">
        <v>8.938683459220321</v>
      </c>
      <c r="B250" s="83">
        <v>8.804119590014803</v>
      </c>
      <c r="C250" s="83">
        <v>8.605617671222078</v>
      </c>
      <c r="D250" s="83">
        <v>8.41430743894288</v>
      </c>
      <c r="E250" s="83">
        <v>8.697694062784462</v>
      </c>
      <c r="G250" s="84" t="s">
        <v>97</v>
      </c>
      <c r="H250" s="84">
        <v>5</v>
      </c>
      <c r="I250" s="84">
        <v>43.46042222218455</v>
      </c>
      <c r="J250" s="84">
        <v>8.69208444443691</v>
      </c>
      <c r="K250" s="84">
        <v>0.03950774585155159</v>
      </c>
    </row>
    <row r="251" spans="1:11" ht="12.75">
      <c r="A251" s="83">
        <v>9.510444395717458</v>
      </c>
      <c r="B251" s="83">
        <v>8.851145600965166</v>
      </c>
      <c r="C251" s="83">
        <v>8.881399548531292</v>
      </c>
      <c r="D251" s="83">
        <v>8.274709992616554</v>
      </c>
      <c r="E251" s="83">
        <v>8.763137140866544</v>
      </c>
      <c r="G251" s="84" t="s">
        <v>98</v>
      </c>
      <c r="H251" s="84">
        <v>5</v>
      </c>
      <c r="I251" s="84">
        <v>44.280836678697014</v>
      </c>
      <c r="J251" s="84">
        <v>8.856167335739404</v>
      </c>
      <c r="K251" s="84">
        <v>0.19387190315639202</v>
      </c>
    </row>
    <row r="252" spans="1:11" ht="12.75">
      <c r="A252" s="83">
        <v>9.201920580928226</v>
      </c>
      <c r="B252" s="83">
        <v>8.973590046382725</v>
      </c>
      <c r="C252" s="83">
        <v>9.064769550438582</v>
      </c>
      <c r="D252" s="83">
        <v>8.242673389148434</v>
      </c>
      <c r="E252" s="83">
        <v>8.936023685715007</v>
      </c>
      <c r="G252" s="84" t="s">
        <v>99</v>
      </c>
      <c r="H252" s="84">
        <v>5</v>
      </c>
      <c r="I252" s="84">
        <v>44.418977252612976</v>
      </c>
      <c r="J252" s="84">
        <v>8.883795450522594</v>
      </c>
      <c r="K252" s="84">
        <v>0.13894589475339103</v>
      </c>
    </row>
    <row r="253" spans="1:11" ht="12.75">
      <c r="A253" s="83">
        <v>9.449247519134335</v>
      </c>
      <c r="B253" s="83">
        <v>8.820035710797127</v>
      </c>
      <c r="C253" s="83">
        <v>9.683628478242124</v>
      </c>
      <c r="D253" s="83">
        <v>9.069780947484707</v>
      </c>
      <c r="E253" s="83">
        <v>9.552909850327149</v>
      </c>
      <c r="G253" s="84" t="s">
        <v>100</v>
      </c>
      <c r="H253" s="84">
        <v>5</v>
      </c>
      <c r="I253" s="84">
        <v>46.57560250598544</v>
      </c>
      <c r="J253" s="84">
        <v>9.315120501197088</v>
      </c>
      <c r="K253" s="84">
        <v>0.12890810173689715</v>
      </c>
    </row>
    <row r="254" spans="1:11" ht="12.75">
      <c r="A254" s="83">
        <v>9.664593605867305</v>
      </c>
      <c r="B254" s="83">
        <v>9.260156555724869</v>
      </c>
      <c r="C254" s="83">
        <v>8.965045633967481</v>
      </c>
      <c r="D254" s="83">
        <v>8.863493891362406</v>
      </c>
      <c r="E254" s="83">
        <v>7.842569666277928</v>
      </c>
      <c r="G254" s="84" t="s">
        <v>101</v>
      </c>
      <c r="H254" s="84">
        <v>5</v>
      </c>
      <c r="I254" s="84">
        <v>44.595859353199984</v>
      </c>
      <c r="J254" s="84">
        <v>8.919171870639996</v>
      </c>
      <c r="K254" s="84">
        <v>0.45905021619684305</v>
      </c>
    </row>
    <row r="255" spans="1:11" ht="12.75">
      <c r="A255" s="83">
        <v>8.993723638622733</v>
      </c>
      <c r="B255" s="83">
        <v>9.532349826542816</v>
      </c>
      <c r="C255" s="83">
        <v>8.73123522251823</v>
      </c>
      <c r="D255" s="83">
        <v>8.197600520559611</v>
      </c>
      <c r="E255" s="83">
        <v>10.258188952389542</v>
      </c>
      <c r="G255" s="84" t="s">
        <v>102</v>
      </c>
      <c r="H255" s="84">
        <v>5</v>
      </c>
      <c r="I255" s="84">
        <v>45.71309816063294</v>
      </c>
      <c r="J255" s="84">
        <v>9.142619632126587</v>
      </c>
      <c r="K255" s="84">
        <v>0.6202132008321826</v>
      </c>
    </row>
    <row r="256" spans="1:11" ht="12.75">
      <c r="A256" s="83">
        <v>9.03479243592176</v>
      </c>
      <c r="B256" s="83">
        <v>9.377124394128167</v>
      </c>
      <c r="C256" s="83">
        <v>9.559774540716178</v>
      </c>
      <c r="D256" s="83">
        <v>9.01630936926882</v>
      </c>
      <c r="E256" s="83">
        <v>9.806741689586646</v>
      </c>
      <c r="G256" s="84" t="s">
        <v>103</v>
      </c>
      <c r="H256" s="84">
        <v>5</v>
      </c>
      <c r="I256" s="84">
        <v>46.794742429621564</v>
      </c>
      <c r="J256" s="84">
        <v>9.358948485924312</v>
      </c>
      <c r="K256" s="84">
        <v>0.11591473254607365</v>
      </c>
    </row>
    <row r="257" spans="1:11" ht="12.75">
      <c r="A257" s="83">
        <v>9.040874131835666</v>
      </c>
      <c r="B257" s="83">
        <v>8.834460595711324</v>
      </c>
      <c r="C257" s="83">
        <v>8.9533214265943</v>
      </c>
      <c r="D257" s="83">
        <v>9.589501840966005</v>
      </c>
      <c r="E257" s="83">
        <v>8.658564680612557</v>
      </c>
      <c r="G257" s="84" t="s">
        <v>104</v>
      </c>
      <c r="H257" s="84">
        <v>5</v>
      </c>
      <c r="I257" s="84">
        <v>45.07672267571985</v>
      </c>
      <c r="J257" s="84">
        <v>9.01534453514397</v>
      </c>
      <c r="K257" s="84">
        <v>0.12354152556858367</v>
      </c>
    </row>
    <row r="258" spans="1:11" ht="12.75">
      <c r="A258" s="83">
        <v>10.010989669546852</v>
      </c>
      <c r="B258" s="83">
        <v>9.34709553536603</v>
      </c>
      <c r="C258" s="83">
        <v>8.540370609704905</v>
      </c>
      <c r="D258" s="83">
        <v>8.673407835680283</v>
      </c>
      <c r="E258" s="83">
        <v>8.766840099727208</v>
      </c>
      <c r="G258" s="84" t="s">
        <v>105</v>
      </c>
      <c r="H258" s="84">
        <v>5</v>
      </c>
      <c r="I258" s="84">
        <v>45.338703750025275</v>
      </c>
      <c r="J258" s="84">
        <v>9.067740750005054</v>
      </c>
      <c r="K258" s="84">
        <v>0.3729791334646393</v>
      </c>
    </row>
    <row r="259" spans="1:11" ht="12.75">
      <c r="A259" s="83">
        <v>8.475961770365243</v>
      </c>
      <c r="B259" s="83">
        <v>8.908442271783604</v>
      </c>
      <c r="C259" s="83">
        <v>9.26082309183726</v>
      </c>
      <c r="D259" s="83">
        <v>8.811647120885468</v>
      </c>
      <c r="E259" s="83">
        <v>8.11975440416499</v>
      </c>
      <c r="G259" s="84" t="s">
        <v>106</v>
      </c>
      <c r="H259" s="84">
        <v>5</v>
      </c>
      <c r="I259" s="84">
        <v>43.57662865903657</v>
      </c>
      <c r="J259" s="84">
        <v>8.715325731807315</v>
      </c>
      <c r="K259" s="84">
        <v>0.18903487253818696</v>
      </c>
    </row>
    <row r="260" spans="1:11" ht="12.75">
      <c r="A260" s="83">
        <v>9.159146085289898</v>
      </c>
      <c r="B260" s="83">
        <v>8.825926591362522</v>
      </c>
      <c r="C260" s="83">
        <v>9.767338620070454</v>
      </c>
      <c r="D260" s="83">
        <v>8.641940115029401</v>
      </c>
      <c r="E260" s="83">
        <v>8.524022776365412</v>
      </c>
      <c r="G260" s="84" t="s">
        <v>107</v>
      </c>
      <c r="H260" s="84">
        <v>5</v>
      </c>
      <c r="I260" s="84">
        <v>44.91837418811769</v>
      </c>
      <c r="J260" s="84">
        <v>8.983674837623537</v>
      </c>
      <c r="K260" s="84">
        <v>0.2494665574800763</v>
      </c>
    </row>
    <row r="261" spans="1:11" ht="12.75">
      <c r="A261" s="83">
        <v>8.411649434565524</v>
      </c>
      <c r="B261" s="83">
        <v>9.587061028751378</v>
      </c>
      <c r="C261" s="83">
        <v>9.181684349992977</v>
      </c>
      <c r="D261" s="83">
        <v>8.977938463094988</v>
      </c>
      <c r="E261" s="83">
        <v>8.719729073987331</v>
      </c>
      <c r="G261" s="84" t="s">
        <v>108</v>
      </c>
      <c r="H261" s="84">
        <v>5</v>
      </c>
      <c r="I261" s="84">
        <v>44.8780623503922</v>
      </c>
      <c r="J261" s="84">
        <v>8.97561247007844</v>
      </c>
      <c r="K261" s="84">
        <v>0.19996774691456665</v>
      </c>
    </row>
    <row r="262" spans="1:11" ht="12.75">
      <c r="A262" s="83">
        <v>9.17267928065043</v>
      </c>
      <c r="B262" s="83">
        <v>9.200942308747852</v>
      </c>
      <c r="C262" s="83">
        <v>8.570685009677321</v>
      </c>
      <c r="D262" s="83">
        <v>8.324114410639012</v>
      </c>
      <c r="E262" s="83">
        <v>8.03965798104041</v>
      </c>
      <c r="G262" s="84" t="s">
        <v>109</v>
      </c>
      <c r="H262" s="84">
        <v>5</v>
      </c>
      <c r="I262" s="84">
        <v>43.30807899075502</v>
      </c>
      <c r="J262" s="84">
        <v>8.661615798151004</v>
      </c>
      <c r="K262" s="84">
        <v>0.26526652232676895</v>
      </c>
    </row>
    <row r="263" spans="1:11" ht="12.75">
      <c r="A263" s="83">
        <v>9.004201107678691</v>
      </c>
      <c r="B263" s="83">
        <v>8.897849311741444</v>
      </c>
      <c r="C263" s="83">
        <v>8.817549456334959</v>
      </c>
      <c r="D263" s="83">
        <v>9.277782991505898</v>
      </c>
      <c r="E263" s="83">
        <v>9.748894801233762</v>
      </c>
      <c r="G263" s="84" t="s">
        <v>110</v>
      </c>
      <c r="H263" s="84">
        <v>5</v>
      </c>
      <c r="I263" s="84">
        <v>45.746277668494756</v>
      </c>
      <c r="J263" s="84">
        <v>9.149255533698952</v>
      </c>
      <c r="K263" s="84">
        <v>0.1425903388217904</v>
      </c>
    </row>
    <row r="264" spans="1:11" ht="12.75">
      <c r="A264" s="83">
        <v>8.903499819162823</v>
      </c>
      <c r="B264" s="83">
        <v>8.627212425546004</v>
      </c>
      <c r="C264" s="83">
        <v>7.7986965812743545</v>
      </c>
      <c r="D264" s="83">
        <v>8.690058991516603</v>
      </c>
      <c r="E264" s="83">
        <v>7.79216598269328</v>
      </c>
      <c r="G264" s="84" t="s">
        <v>115</v>
      </c>
      <c r="H264" s="84">
        <v>5</v>
      </c>
      <c r="I264" s="84">
        <v>41.811633800193064</v>
      </c>
      <c r="J264" s="84">
        <v>8.362326760038613</v>
      </c>
      <c r="K264" s="84">
        <v>0.27830085042488406</v>
      </c>
    </row>
    <row r="265" spans="1:11" ht="12.75">
      <c r="A265" s="83">
        <v>9.112157754848546</v>
      </c>
      <c r="B265" s="83">
        <v>9.494388490960926</v>
      </c>
      <c r="C265" s="83">
        <v>8.263755533976607</v>
      </c>
      <c r="D265" s="83">
        <v>8.951140355776507</v>
      </c>
      <c r="E265" s="83">
        <v>8.376302176025101</v>
      </c>
      <c r="G265" s="84" t="s">
        <v>116</v>
      </c>
      <c r="H265" s="84">
        <v>5</v>
      </c>
      <c r="I265" s="84">
        <v>44.197744311587684</v>
      </c>
      <c r="J265" s="84">
        <v>8.839548862317537</v>
      </c>
      <c r="K265" s="84">
        <v>0.2654296645660281</v>
      </c>
    </row>
    <row r="266" spans="1:11" ht="12.75">
      <c r="A266" s="83">
        <v>9.139693185060164</v>
      </c>
      <c r="B266" s="83">
        <v>9.612703625394714</v>
      </c>
      <c r="C266" s="83">
        <v>10.076917329241343</v>
      </c>
      <c r="D266" s="83">
        <v>8.797087395217593</v>
      </c>
      <c r="E266" s="83">
        <v>8.178209736659516</v>
      </c>
      <c r="G266" s="84" t="s">
        <v>117</v>
      </c>
      <c r="H266" s="84">
        <v>5</v>
      </c>
      <c r="I266" s="84">
        <v>45.80461127157333</v>
      </c>
      <c r="J266" s="84">
        <v>9.160922254314666</v>
      </c>
      <c r="K266" s="84">
        <v>0.5354259387441687</v>
      </c>
    </row>
    <row r="267" spans="1:11" ht="12.75">
      <c r="A267" s="83">
        <v>8.197251893430408</v>
      </c>
      <c r="B267" s="83">
        <v>8.91078935425428</v>
      </c>
      <c r="C267" s="83">
        <v>8.527260123140133</v>
      </c>
      <c r="D267" s="83">
        <v>8.427058217096477</v>
      </c>
      <c r="E267" s="83">
        <v>8.029969195060207</v>
      </c>
      <c r="G267" s="84" t="s">
        <v>118</v>
      </c>
      <c r="H267" s="84">
        <v>5</v>
      </c>
      <c r="I267" s="84">
        <v>42.0923287829815</v>
      </c>
      <c r="J267" s="84">
        <v>8.4184657565963</v>
      </c>
      <c r="K267" s="84">
        <v>0.11353943024056434</v>
      </c>
    </row>
    <row r="268" spans="7:11" ht="12.75">
      <c r="G268" s="84"/>
      <c r="H268" s="84"/>
      <c r="I268" s="84"/>
      <c r="J268" s="84"/>
      <c r="K268" s="84"/>
    </row>
    <row r="269" spans="7:11" ht="12.75">
      <c r="G269" s="84" t="s">
        <v>65</v>
      </c>
      <c r="H269" s="84">
        <v>36</v>
      </c>
      <c r="I269" s="84">
        <v>324.3767326853981</v>
      </c>
      <c r="J269" s="84">
        <v>9.010464796816613</v>
      </c>
      <c r="K269" s="84">
        <v>0.1868086490564175</v>
      </c>
    </row>
    <row r="270" spans="7:11" ht="12.75">
      <c r="G270" s="84" t="s">
        <v>66</v>
      </c>
      <c r="H270" s="84">
        <v>36</v>
      </c>
      <c r="I270" s="84">
        <v>322.9743967688487</v>
      </c>
      <c r="J270" s="84">
        <v>8.971511021356909</v>
      </c>
      <c r="K270" s="84">
        <v>0.1440355199944471</v>
      </c>
    </row>
    <row r="271" spans="7:11" ht="12.75">
      <c r="G271" s="84" t="s">
        <v>111</v>
      </c>
      <c r="H271" s="84">
        <v>36</v>
      </c>
      <c r="I271" s="84">
        <v>320.91924598114224</v>
      </c>
      <c r="J271" s="84">
        <v>8.914423499476174</v>
      </c>
      <c r="K271" s="84">
        <v>0.24543431507937774</v>
      </c>
    </row>
    <row r="272" spans="7:11" ht="12.75">
      <c r="G272" s="84" t="s">
        <v>112</v>
      </c>
      <c r="H272" s="84">
        <v>36</v>
      </c>
      <c r="I272" s="84">
        <v>313.2401905838086</v>
      </c>
      <c r="J272" s="84">
        <v>8.701116405105795</v>
      </c>
      <c r="K272" s="84">
        <v>0.14201858116482202</v>
      </c>
    </row>
    <row r="273" spans="7:11" ht="13.5" thickBot="1">
      <c r="G273" s="85" t="s">
        <v>119</v>
      </c>
      <c r="H273" s="85">
        <v>36</v>
      </c>
      <c r="I273" s="85">
        <v>311.82288015046765</v>
      </c>
      <c r="J273" s="85">
        <v>8.661746670846323</v>
      </c>
      <c r="K273" s="85">
        <v>0.3845031334619307</v>
      </c>
    </row>
    <row r="276" ht="13.5" thickBot="1">
      <c r="G276" t="s">
        <v>67</v>
      </c>
    </row>
    <row r="277" spans="7:13" ht="12.75">
      <c r="G277" s="86" t="s">
        <v>68</v>
      </c>
      <c r="H277" s="86" t="s">
        <v>69</v>
      </c>
      <c r="I277" s="86" t="s">
        <v>70</v>
      </c>
      <c r="J277" s="86" t="s">
        <v>71</v>
      </c>
      <c r="K277" s="86" t="s">
        <v>72</v>
      </c>
      <c r="L277" s="86" t="s">
        <v>73</v>
      </c>
      <c r="M277" s="86" t="s">
        <v>74</v>
      </c>
    </row>
    <row r="278" spans="7:13" ht="12.75">
      <c r="G278" s="84" t="s">
        <v>75</v>
      </c>
      <c r="H278" s="84">
        <v>15.382106173756522</v>
      </c>
      <c r="I278" s="84">
        <v>35</v>
      </c>
      <c r="J278" s="84">
        <v>0.4394887478216149</v>
      </c>
      <c r="K278" s="84">
        <v>2.650270832514195</v>
      </c>
      <c r="L278" s="84">
        <v>2.9828066971972465E-05</v>
      </c>
      <c r="M278" s="84">
        <v>1.5073347015004401</v>
      </c>
    </row>
    <row r="279" spans="7:13" ht="12.75">
      <c r="G279" s="84" t="s">
        <v>76</v>
      </c>
      <c r="H279" s="84">
        <v>3.6810989637252973</v>
      </c>
      <c r="I279" s="84">
        <v>4</v>
      </c>
      <c r="J279" s="84">
        <v>0.9202747409313243</v>
      </c>
      <c r="K279" s="84">
        <v>5.549578495192346</v>
      </c>
      <c r="L279" s="84">
        <v>0.0003549852282028488</v>
      </c>
      <c r="M279" s="84">
        <v>2.436316037801589</v>
      </c>
    </row>
    <row r="280" spans="7:13" ht="12.75">
      <c r="G280" s="84" t="s">
        <v>77</v>
      </c>
      <c r="H280" s="84">
        <v>23.215900782735016</v>
      </c>
      <c r="I280" s="84">
        <v>140</v>
      </c>
      <c r="J280" s="84">
        <v>0.16582786273382155</v>
      </c>
      <c r="K280" s="84"/>
      <c r="L280" s="84"/>
      <c r="M280" s="84"/>
    </row>
    <row r="281" spans="7:13" ht="12.75">
      <c r="G281" s="84"/>
      <c r="H281" s="84"/>
      <c r="I281" s="84"/>
      <c r="J281" s="84"/>
      <c r="K281" s="84"/>
      <c r="L281" s="84"/>
      <c r="M281" s="84"/>
    </row>
    <row r="282" spans="7:13" ht="13.5" thickBot="1">
      <c r="G282" s="85" t="s">
        <v>78</v>
      </c>
      <c r="H282" s="85">
        <v>42.279105920216836</v>
      </c>
      <c r="I282" s="85">
        <v>179</v>
      </c>
      <c r="J282" s="85"/>
      <c r="K282" s="85"/>
      <c r="L282" s="85"/>
      <c r="M282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0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9" customFormat="1" ht="20.25" thickBot="1">
      <c r="A1" s="88" t="s">
        <v>41</v>
      </c>
      <c r="D1" s="90"/>
      <c r="E1" s="90"/>
      <c r="F1" s="91"/>
      <c r="G1" s="92"/>
      <c r="H1" s="92"/>
      <c r="I1" s="90"/>
      <c r="K1" s="93" t="s">
        <v>42</v>
      </c>
      <c r="L1" s="92"/>
      <c r="M1" s="90"/>
      <c r="N1" s="92"/>
      <c r="O1" s="94"/>
      <c r="P1" s="95" t="s">
        <v>2</v>
      </c>
      <c r="Q1" s="90"/>
      <c r="U1" s="90"/>
      <c r="W1" s="94"/>
      <c r="X1" s="94"/>
      <c r="Y1" s="90"/>
      <c r="Z1" s="94"/>
      <c r="AA1" s="94"/>
      <c r="AB1" s="94"/>
      <c r="AC1" s="90"/>
      <c r="AD1" s="94"/>
      <c r="AF1" s="92"/>
      <c r="AG1" s="90"/>
      <c r="AH1" s="92"/>
      <c r="AI1" s="92"/>
      <c r="AJ1" s="92"/>
      <c r="AK1" s="90"/>
      <c r="AL1" s="92"/>
      <c r="AM1" s="92"/>
      <c r="AN1" s="92"/>
      <c r="AO1" s="90"/>
      <c r="AP1" s="92"/>
      <c r="AQ1" s="92"/>
      <c r="AR1" s="92"/>
      <c r="AS1" s="90"/>
      <c r="AT1" s="92"/>
      <c r="AU1" s="92"/>
      <c r="AV1" s="92"/>
      <c r="AW1" s="90"/>
      <c r="AX1" s="92"/>
      <c r="AY1" s="92"/>
      <c r="AZ1" s="92"/>
      <c r="BA1" s="92"/>
      <c r="BB1" s="92"/>
      <c r="BC1" s="92"/>
      <c r="BD1" s="92"/>
      <c r="BE1" s="92"/>
      <c r="BF1" s="92"/>
      <c r="BG1" s="96"/>
      <c r="BH1" s="96"/>
      <c r="BI1" s="96"/>
      <c r="BJ1" s="96"/>
    </row>
    <row r="2" spans="1:62" s="98" customFormat="1" ht="9.75" customHeight="1" thickBot="1" thickTop="1">
      <c r="A2" s="97"/>
      <c r="B2" s="97"/>
      <c r="C2" s="97"/>
      <c r="E2" s="99"/>
      <c r="F2" s="100"/>
      <c r="J2" s="101"/>
      <c r="K2" s="102"/>
      <c r="L2" s="103"/>
      <c r="N2" s="103"/>
      <c r="P2" s="104"/>
      <c r="R2" s="103"/>
      <c r="S2" s="103"/>
      <c r="T2" s="105"/>
      <c r="V2" s="106"/>
      <c r="W2" s="105"/>
      <c r="X2" s="105"/>
      <c r="Z2" s="105"/>
      <c r="AA2" s="105"/>
      <c r="AB2" s="105"/>
      <c r="AD2" s="105"/>
      <c r="AF2" s="103"/>
      <c r="AH2" s="103"/>
      <c r="AI2" s="103"/>
      <c r="AJ2" s="103"/>
      <c r="AL2" s="103"/>
      <c r="AM2" s="103"/>
      <c r="AN2" s="103"/>
      <c r="AP2" s="103"/>
      <c r="AQ2" s="103"/>
      <c r="AR2" s="103"/>
      <c r="AT2" s="103"/>
      <c r="AU2" s="103"/>
      <c r="AV2" s="103"/>
      <c r="AX2" s="103"/>
      <c r="AY2" s="103"/>
      <c r="AZ2" s="103"/>
      <c r="BA2" s="103"/>
      <c r="BB2" s="103"/>
      <c r="BC2" s="103"/>
      <c r="BD2" s="103"/>
      <c r="BE2" s="103"/>
      <c r="BF2" s="103"/>
      <c r="BG2" s="107"/>
      <c r="BH2" s="107"/>
      <c r="BI2" s="107"/>
      <c r="BJ2" s="107"/>
    </row>
    <row r="3" spans="1:63" s="109" customFormat="1" ht="12.75" customHeight="1" thickTop="1">
      <c r="A3" s="243" t="s">
        <v>0</v>
      </c>
      <c r="B3" s="244"/>
      <c r="C3" s="244"/>
      <c r="D3" s="108"/>
      <c r="F3" s="247" t="s">
        <v>39</v>
      </c>
      <c r="G3" s="248"/>
      <c r="H3" s="248"/>
      <c r="I3" s="248"/>
      <c r="J3" s="248"/>
      <c r="K3" s="248"/>
      <c r="L3" s="248"/>
      <c r="M3" s="248"/>
      <c r="N3" s="248"/>
      <c r="O3" s="248"/>
      <c r="P3" s="249"/>
      <c r="S3" s="238" t="s">
        <v>40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40"/>
      <c r="AI3" s="110"/>
      <c r="AJ3" s="110"/>
      <c r="AL3" s="110"/>
      <c r="AM3" s="110"/>
      <c r="AN3" s="110"/>
      <c r="AP3" s="110"/>
      <c r="AQ3" s="110"/>
      <c r="AR3" s="111"/>
      <c r="AT3" s="111"/>
      <c r="AU3" s="111"/>
      <c r="AV3" s="111"/>
      <c r="AX3" s="111"/>
      <c r="AY3" s="111"/>
      <c r="AZ3" s="111"/>
      <c r="BA3" s="226" t="s">
        <v>3</v>
      </c>
      <c r="BB3" s="227"/>
      <c r="BC3" s="227"/>
      <c r="BD3" s="228"/>
      <c r="BE3" s="226" t="s">
        <v>4</v>
      </c>
      <c r="BF3" s="228"/>
      <c r="BG3" s="223" t="s">
        <v>5</v>
      </c>
      <c r="BH3" s="223" t="s">
        <v>6</v>
      </c>
      <c r="BI3" s="223" t="s">
        <v>7</v>
      </c>
      <c r="BJ3" s="223" t="s">
        <v>8</v>
      </c>
      <c r="BK3" s="112"/>
    </row>
    <row r="4" spans="1:63" s="109" customFormat="1" ht="12" customHeight="1">
      <c r="A4" s="245">
        <v>4</v>
      </c>
      <c r="B4" s="246"/>
      <c r="C4" s="246"/>
      <c r="D4" s="113"/>
      <c r="F4" s="250"/>
      <c r="G4" s="251"/>
      <c r="H4" s="251"/>
      <c r="I4" s="251"/>
      <c r="J4" s="251"/>
      <c r="K4" s="251"/>
      <c r="L4" s="251"/>
      <c r="M4" s="251"/>
      <c r="N4" s="251"/>
      <c r="O4" s="251"/>
      <c r="P4" s="252"/>
      <c r="S4" s="256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8"/>
      <c r="AI4" s="110"/>
      <c r="AJ4" s="110"/>
      <c r="AL4" s="110"/>
      <c r="AM4" s="110"/>
      <c r="AN4" s="110"/>
      <c r="AP4" s="110"/>
      <c r="AQ4" s="110"/>
      <c r="AR4" s="111"/>
      <c r="AT4" s="111"/>
      <c r="AU4" s="111"/>
      <c r="AV4" s="111"/>
      <c r="AX4" s="111"/>
      <c r="AY4" s="111"/>
      <c r="AZ4" s="111"/>
      <c r="BA4" s="229"/>
      <c r="BB4" s="230"/>
      <c r="BC4" s="230"/>
      <c r="BD4" s="231"/>
      <c r="BE4" s="229"/>
      <c r="BF4" s="231"/>
      <c r="BG4" s="224"/>
      <c r="BH4" s="224"/>
      <c r="BI4" s="224"/>
      <c r="BJ4" s="224"/>
      <c r="BK4" s="112"/>
    </row>
    <row r="5" spans="1:63" s="109" customFormat="1" ht="12" customHeight="1" thickBot="1">
      <c r="A5" s="241" t="s">
        <v>1</v>
      </c>
      <c r="B5" s="242"/>
      <c r="C5" s="242"/>
      <c r="D5" s="114"/>
      <c r="F5" s="253"/>
      <c r="G5" s="254"/>
      <c r="H5" s="254"/>
      <c r="I5" s="254"/>
      <c r="J5" s="254"/>
      <c r="K5" s="254"/>
      <c r="L5" s="254"/>
      <c r="M5" s="254"/>
      <c r="N5" s="254"/>
      <c r="O5" s="254"/>
      <c r="P5" s="255"/>
      <c r="S5" s="259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1"/>
      <c r="AI5" s="110"/>
      <c r="AJ5" s="110"/>
      <c r="AL5" s="110"/>
      <c r="AM5" s="110"/>
      <c r="AN5" s="110"/>
      <c r="AP5" s="110"/>
      <c r="AQ5" s="110"/>
      <c r="AR5" s="111"/>
      <c r="AT5" s="111"/>
      <c r="AU5" s="111"/>
      <c r="AV5" s="111"/>
      <c r="AX5" s="111"/>
      <c r="AY5" s="111"/>
      <c r="AZ5" s="111"/>
      <c r="BA5" s="229"/>
      <c r="BB5" s="230"/>
      <c r="BC5" s="230"/>
      <c r="BD5" s="231"/>
      <c r="BE5" s="229"/>
      <c r="BF5" s="231"/>
      <c r="BG5" s="224"/>
      <c r="BH5" s="224"/>
      <c r="BI5" s="224"/>
      <c r="BJ5" s="224"/>
      <c r="BK5" s="112"/>
    </row>
    <row r="6" spans="1:63" s="109" customFormat="1" ht="12" customHeight="1" thickBot="1" thickTop="1">
      <c r="A6" s="115"/>
      <c r="B6" s="115"/>
      <c r="C6" s="115"/>
      <c r="D6" s="115"/>
      <c r="F6" s="235"/>
      <c r="G6" s="236"/>
      <c r="H6" s="236"/>
      <c r="I6" s="236"/>
      <c r="J6" s="236"/>
      <c r="K6" s="236"/>
      <c r="L6" s="236"/>
      <c r="M6" s="236"/>
      <c r="N6" s="236"/>
      <c r="O6" s="236"/>
      <c r="P6" s="237"/>
      <c r="S6" s="220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2"/>
      <c r="AI6" s="110"/>
      <c r="AJ6" s="110"/>
      <c r="AL6" s="110"/>
      <c r="AM6" s="110"/>
      <c r="AN6" s="110"/>
      <c r="AP6" s="110"/>
      <c r="AQ6" s="110"/>
      <c r="AR6" s="111"/>
      <c r="AT6" s="111"/>
      <c r="AU6" s="111"/>
      <c r="AV6" s="111"/>
      <c r="AX6" s="111"/>
      <c r="AY6" s="111"/>
      <c r="AZ6" s="111"/>
      <c r="BA6" s="232"/>
      <c r="BB6" s="233"/>
      <c r="BC6" s="233"/>
      <c r="BD6" s="234"/>
      <c r="BE6" s="232"/>
      <c r="BF6" s="234"/>
      <c r="BG6" s="225"/>
      <c r="BH6" s="225"/>
      <c r="BI6" s="225"/>
      <c r="BJ6" s="225"/>
      <c r="BK6" s="112"/>
    </row>
    <row r="7" spans="1:62" s="109" customFormat="1" ht="11.25" customHeight="1" thickTop="1">
      <c r="A7" s="116"/>
      <c r="B7" s="117"/>
      <c r="C7" s="118"/>
      <c r="D7" s="119"/>
      <c r="E7" s="119"/>
      <c r="F7" s="120"/>
      <c r="G7" s="111"/>
      <c r="H7" s="111"/>
      <c r="I7" s="119"/>
      <c r="J7" s="121"/>
      <c r="K7" s="111"/>
      <c r="L7" s="111"/>
      <c r="M7" s="119"/>
      <c r="N7" s="111"/>
      <c r="O7" s="122"/>
      <c r="P7" s="122"/>
      <c r="Q7" s="119"/>
      <c r="R7" s="122"/>
      <c r="S7" s="122"/>
      <c r="T7" s="122"/>
      <c r="U7" s="119"/>
      <c r="V7" s="122"/>
      <c r="W7" s="122"/>
      <c r="X7" s="122"/>
      <c r="Y7" s="119"/>
      <c r="Z7" s="122"/>
      <c r="AA7" s="122"/>
      <c r="AB7" s="122"/>
      <c r="AC7" s="119"/>
      <c r="AD7" s="110"/>
      <c r="AE7" s="110"/>
      <c r="AF7" s="110"/>
      <c r="AG7" s="119"/>
      <c r="AH7" s="110"/>
      <c r="AI7" s="110"/>
      <c r="AJ7" s="110"/>
      <c r="AK7" s="119"/>
      <c r="AL7" s="110"/>
      <c r="AM7" s="110"/>
      <c r="AN7" s="110"/>
      <c r="AO7" s="119"/>
      <c r="AP7" s="110"/>
      <c r="AQ7" s="110"/>
      <c r="AR7" s="111"/>
      <c r="AS7" s="119"/>
      <c r="AT7" s="111"/>
      <c r="AU7" s="111"/>
      <c r="AV7" s="111"/>
      <c r="AW7" s="119"/>
      <c r="AX7" s="111"/>
      <c r="AY7" s="111"/>
      <c r="AZ7" s="111"/>
      <c r="BA7" s="123"/>
      <c r="BB7" s="123"/>
      <c r="BC7" s="123"/>
      <c r="BD7" s="123"/>
      <c r="BE7" s="123"/>
      <c r="BF7" s="123"/>
      <c r="BG7" s="124"/>
      <c r="BH7" s="124"/>
      <c r="BI7" s="124"/>
      <c r="BJ7" s="124"/>
    </row>
    <row r="8" spans="1:62" s="136" customFormat="1" ht="12.75" customHeight="1" thickBot="1">
      <c r="A8" s="125"/>
      <c r="B8" s="126"/>
      <c r="C8" s="127"/>
      <c r="D8" s="128"/>
      <c r="E8" s="128"/>
      <c r="F8" s="129"/>
      <c r="G8" s="130"/>
      <c r="H8" s="130"/>
      <c r="I8" s="128"/>
      <c r="J8" s="131"/>
      <c r="K8" s="130"/>
      <c r="L8" s="130"/>
      <c r="M8" s="128"/>
      <c r="N8" s="130"/>
      <c r="O8" s="132"/>
      <c r="P8" s="132"/>
      <c r="Q8" s="128"/>
      <c r="R8" s="132"/>
      <c r="S8" s="132"/>
      <c r="T8" s="132"/>
      <c r="U8" s="128"/>
      <c r="V8" s="132"/>
      <c r="W8" s="132"/>
      <c r="X8" s="132"/>
      <c r="Y8" s="128"/>
      <c r="Z8" s="132"/>
      <c r="AA8" s="132"/>
      <c r="AB8" s="132"/>
      <c r="AC8" s="128"/>
      <c r="AD8" s="133"/>
      <c r="AE8" s="133"/>
      <c r="AF8" s="133"/>
      <c r="AG8" s="128"/>
      <c r="AH8" s="133"/>
      <c r="AI8" s="133"/>
      <c r="AJ8" s="133"/>
      <c r="AK8" s="128"/>
      <c r="AL8" s="133"/>
      <c r="AM8" s="133"/>
      <c r="AN8" s="133"/>
      <c r="AO8" s="128"/>
      <c r="AP8" s="133"/>
      <c r="AQ8" s="133"/>
      <c r="AR8" s="130"/>
      <c r="AS8" s="128"/>
      <c r="AT8" s="130"/>
      <c r="AU8" s="130"/>
      <c r="AV8" s="130"/>
      <c r="AW8" s="128"/>
      <c r="AX8" s="130"/>
      <c r="AY8" s="130"/>
      <c r="AZ8" s="130"/>
      <c r="BA8" s="134"/>
      <c r="BB8" s="134"/>
      <c r="BC8" s="134"/>
      <c r="BD8" s="134"/>
      <c r="BE8" s="134"/>
      <c r="BF8" s="134"/>
      <c r="BG8" s="135"/>
      <c r="BH8" s="135"/>
      <c r="BI8" s="135"/>
      <c r="BJ8" s="135"/>
    </row>
    <row r="9" spans="1:62" s="149" customFormat="1" ht="35.25" customHeight="1" thickBot="1" thickTop="1">
      <c r="A9" s="137"/>
      <c r="B9" s="138"/>
      <c r="C9" s="139"/>
      <c r="D9" s="140" t="s">
        <v>56</v>
      </c>
      <c r="E9" s="141" t="s">
        <v>54</v>
      </c>
      <c r="F9" s="142" t="s">
        <v>9</v>
      </c>
      <c r="G9" s="142" t="s">
        <v>10</v>
      </c>
      <c r="H9" s="65"/>
      <c r="I9" s="141" t="s">
        <v>54</v>
      </c>
      <c r="J9" s="143" t="s">
        <v>11</v>
      </c>
      <c r="K9" s="144" t="s">
        <v>10</v>
      </c>
      <c r="L9" s="65"/>
      <c r="M9" s="141" t="s">
        <v>54</v>
      </c>
      <c r="N9" s="142" t="s">
        <v>12</v>
      </c>
      <c r="O9" s="142" t="s">
        <v>10</v>
      </c>
      <c r="P9" s="65"/>
      <c r="Q9" s="141" t="s">
        <v>54</v>
      </c>
      <c r="R9" s="142" t="s">
        <v>13</v>
      </c>
      <c r="S9" s="142" t="s">
        <v>10</v>
      </c>
      <c r="T9" s="65"/>
      <c r="U9" s="141" t="s">
        <v>54</v>
      </c>
      <c r="V9" s="143" t="s">
        <v>14</v>
      </c>
      <c r="W9" s="142" t="s">
        <v>10</v>
      </c>
      <c r="X9" s="65"/>
      <c r="Y9" s="141" t="s">
        <v>54</v>
      </c>
      <c r="Z9" s="142" t="s">
        <v>15</v>
      </c>
      <c r="AA9" s="142" t="s">
        <v>10</v>
      </c>
      <c r="AB9" s="66"/>
      <c r="AC9" s="141" t="s">
        <v>54</v>
      </c>
      <c r="AD9" s="142" t="s">
        <v>16</v>
      </c>
      <c r="AE9" s="142" t="s">
        <v>10</v>
      </c>
      <c r="AF9" s="66"/>
      <c r="AG9" s="141" t="s">
        <v>54</v>
      </c>
      <c r="AH9" s="142" t="s">
        <v>17</v>
      </c>
      <c r="AI9" s="142" t="s">
        <v>10</v>
      </c>
      <c r="AJ9" s="67"/>
      <c r="AK9" s="141" t="s">
        <v>54</v>
      </c>
      <c r="AL9" s="142" t="s">
        <v>18</v>
      </c>
      <c r="AM9" s="142" t="s">
        <v>10</v>
      </c>
      <c r="AN9" s="67"/>
      <c r="AO9" s="141" t="s">
        <v>54</v>
      </c>
      <c r="AP9" s="142" t="s">
        <v>19</v>
      </c>
      <c r="AQ9" s="142" t="s">
        <v>10</v>
      </c>
      <c r="AR9" s="67"/>
      <c r="AS9" s="141" t="s">
        <v>54</v>
      </c>
      <c r="AT9" s="142" t="s">
        <v>20</v>
      </c>
      <c r="AU9" s="142" t="s">
        <v>10</v>
      </c>
      <c r="AV9" s="67"/>
      <c r="AW9" s="141" t="s">
        <v>54</v>
      </c>
      <c r="AX9" s="142" t="s">
        <v>21</v>
      </c>
      <c r="AY9" s="142" t="s">
        <v>10</v>
      </c>
      <c r="AZ9" s="67"/>
      <c r="BA9" s="146" t="s">
        <v>22</v>
      </c>
      <c r="BB9" s="145" t="s">
        <v>10</v>
      </c>
      <c r="BC9" s="146" t="s">
        <v>23</v>
      </c>
      <c r="BD9" s="145" t="s">
        <v>10</v>
      </c>
      <c r="BE9" s="146" t="s">
        <v>10</v>
      </c>
      <c r="BF9" s="145" t="s">
        <v>10</v>
      </c>
      <c r="BG9" s="147"/>
      <c r="BH9" s="147"/>
      <c r="BI9" s="147"/>
      <c r="BJ9" s="148"/>
    </row>
    <row r="10" spans="1:62" s="162" customFormat="1" ht="12" customHeight="1" thickBot="1">
      <c r="A10" s="150" t="s">
        <v>25</v>
      </c>
      <c r="B10" s="150" t="s">
        <v>24</v>
      </c>
      <c r="C10" s="151" t="s">
        <v>55</v>
      </c>
      <c r="D10" s="172" t="s">
        <v>1</v>
      </c>
      <c r="E10" s="173" t="s">
        <v>1</v>
      </c>
      <c r="F10" s="174" t="s">
        <v>26</v>
      </c>
      <c r="G10" s="174" t="s">
        <v>27</v>
      </c>
      <c r="H10" s="175" t="s">
        <v>28</v>
      </c>
      <c r="I10" s="173" t="s">
        <v>1</v>
      </c>
      <c r="J10" s="176" t="s">
        <v>26</v>
      </c>
      <c r="K10" s="174" t="s">
        <v>27</v>
      </c>
      <c r="L10" s="175" t="s">
        <v>28</v>
      </c>
      <c r="M10" s="173" t="s">
        <v>1</v>
      </c>
      <c r="N10" s="174" t="s">
        <v>26</v>
      </c>
      <c r="O10" s="174" t="s">
        <v>27</v>
      </c>
      <c r="P10" s="175" t="s">
        <v>28</v>
      </c>
      <c r="Q10" s="173" t="s">
        <v>1</v>
      </c>
      <c r="R10" s="174" t="s">
        <v>26</v>
      </c>
      <c r="S10" s="174" t="s">
        <v>27</v>
      </c>
      <c r="T10" s="175" t="s">
        <v>28</v>
      </c>
      <c r="U10" s="173" t="s">
        <v>1</v>
      </c>
      <c r="V10" s="176" t="s">
        <v>26</v>
      </c>
      <c r="W10" s="174" t="s">
        <v>27</v>
      </c>
      <c r="X10" s="175" t="s">
        <v>28</v>
      </c>
      <c r="Y10" s="173" t="s">
        <v>1</v>
      </c>
      <c r="Z10" s="174" t="s">
        <v>26</v>
      </c>
      <c r="AA10" s="174" t="s">
        <v>27</v>
      </c>
      <c r="AB10" s="175" t="s">
        <v>28</v>
      </c>
      <c r="AC10" s="173" t="s">
        <v>1</v>
      </c>
      <c r="AD10" s="174" t="s">
        <v>26</v>
      </c>
      <c r="AE10" s="174" t="s">
        <v>27</v>
      </c>
      <c r="AF10" s="175" t="s">
        <v>28</v>
      </c>
      <c r="AG10" s="173" t="s">
        <v>1</v>
      </c>
      <c r="AH10" s="174" t="s">
        <v>26</v>
      </c>
      <c r="AI10" s="174" t="s">
        <v>27</v>
      </c>
      <c r="AJ10" s="175" t="s">
        <v>28</v>
      </c>
      <c r="AK10" s="173" t="s">
        <v>1</v>
      </c>
      <c r="AL10" s="174" t="s">
        <v>26</v>
      </c>
      <c r="AM10" s="174" t="s">
        <v>27</v>
      </c>
      <c r="AN10" s="175" t="s">
        <v>28</v>
      </c>
      <c r="AO10" s="173" t="s">
        <v>1</v>
      </c>
      <c r="AP10" s="174" t="s">
        <v>26</v>
      </c>
      <c r="AQ10" s="174" t="s">
        <v>27</v>
      </c>
      <c r="AR10" s="175" t="s">
        <v>28</v>
      </c>
      <c r="AS10" s="173" t="s">
        <v>1</v>
      </c>
      <c r="AT10" s="174" t="s">
        <v>26</v>
      </c>
      <c r="AU10" s="174" t="s">
        <v>27</v>
      </c>
      <c r="AV10" s="175" t="s">
        <v>28</v>
      </c>
      <c r="AW10" s="173" t="s">
        <v>1</v>
      </c>
      <c r="AX10" s="174" t="s">
        <v>26</v>
      </c>
      <c r="AY10" s="174" t="s">
        <v>27</v>
      </c>
      <c r="AZ10" s="175" t="s">
        <v>28</v>
      </c>
      <c r="BA10" s="177" t="s">
        <v>29</v>
      </c>
      <c r="BB10" s="178" t="s">
        <v>30</v>
      </c>
      <c r="BC10" s="177" t="s">
        <v>29</v>
      </c>
      <c r="BD10" s="179" t="s">
        <v>30</v>
      </c>
      <c r="BE10" s="177" t="s">
        <v>31</v>
      </c>
      <c r="BF10" s="179" t="s">
        <v>32</v>
      </c>
      <c r="BG10" s="180"/>
      <c r="BH10" s="180"/>
      <c r="BI10" s="180"/>
      <c r="BJ10" s="181"/>
    </row>
    <row r="11" spans="1:62" s="81" customFormat="1" ht="16.5" thickTop="1">
      <c r="A11" s="68">
        <v>1</v>
      </c>
      <c r="B11">
        <v>1</v>
      </c>
      <c r="C11">
        <v>3</v>
      </c>
      <c r="D11" s="184">
        <v>15</v>
      </c>
      <c r="E11" s="82"/>
      <c r="F11" s="170">
        <v>18.5</v>
      </c>
      <c r="G11" s="171">
        <v>182.7</v>
      </c>
      <c r="H11" s="186">
        <v>34.9</v>
      </c>
      <c r="I11" s="182"/>
      <c r="J11" s="170">
        <v>30.3</v>
      </c>
      <c r="K11" s="171">
        <v>166.9</v>
      </c>
      <c r="L11" s="186">
        <v>26.8</v>
      </c>
      <c r="M11" s="170"/>
      <c r="N11" s="170">
        <v>27.4</v>
      </c>
      <c r="O11" s="171"/>
      <c r="P11" s="186"/>
      <c r="Q11" s="170"/>
      <c r="R11" s="170">
        <v>22.9</v>
      </c>
      <c r="S11" s="171">
        <v>306.1</v>
      </c>
      <c r="T11" s="186">
        <v>62.7</v>
      </c>
      <c r="U11" s="182"/>
      <c r="V11" s="170">
        <v>30.5</v>
      </c>
      <c r="W11" s="171"/>
      <c r="X11" s="186"/>
      <c r="Y11" s="182"/>
      <c r="Z11" s="170">
        <v>15.8</v>
      </c>
      <c r="AA11" s="171"/>
      <c r="AB11" s="186"/>
      <c r="AC11" s="82"/>
      <c r="AD11" s="170">
        <v>15</v>
      </c>
      <c r="AE11" s="171"/>
      <c r="AF11" s="186"/>
      <c r="AG11" s="82"/>
      <c r="AH11" s="165"/>
      <c r="AI11" s="163"/>
      <c r="AJ11" s="164"/>
      <c r="AK11" s="82"/>
      <c r="AL11" s="163"/>
      <c r="AM11" s="163"/>
      <c r="AN11" s="164"/>
      <c r="AO11" s="82"/>
      <c r="AP11" s="163"/>
      <c r="AQ11" s="163"/>
      <c r="AR11" s="164"/>
      <c r="AS11" s="82"/>
      <c r="AT11" s="163"/>
      <c r="AU11" s="163"/>
      <c r="AV11" s="164"/>
      <c r="AW11" s="82"/>
      <c r="AX11" s="163"/>
      <c r="AY11" s="163"/>
      <c r="AZ11" s="164"/>
      <c r="BA11" s="167"/>
      <c r="BB11" s="164"/>
      <c r="BC11" s="167"/>
      <c r="BD11" s="164"/>
      <c r="BE11" s="167"/>
      <c r="BF11" s="164"/>
      <c r="BG11" s="168"/>
      <c r="BH11" s="168"/>
      <c r="BI11" s="168"/>
      <c r="BJ11" s="168"/>
    </row>
    <row r="12" spans="1:62" s="81" customFormat="1" ht="16.5" customHeight="1">
      <c r="A12" s="68">
        <v>2</v>
      </c>
      <c r="B12">
        <v>1</v>
      </c>
      <c r="C12">
        <v>15</v>
      </c>
      <c r="D12" s="185">
        <v>15</v>
      </c>
      <c r="E12" s="166"/>
      <c r="F12" s="2">
        <v>22.4</v>
      </c>
      <c r="G12" s="55">
        <v>230.9</v>
      </c>
      <c r="H12" s="60">
        <v>42.6</v>
      </c>
      <c r="I12" s="183"/>
      <c r="J12" s="2">
        <v>30.4</v>
      </c>
      <c r="K12" s="55">
        <v>176.5</v>
      </c>
      <c r="L12" s="60">
        <v>28.1</v>
      </c>
      <c r="M12" s="2"/>
      <c r="N12" s="2">
        <v>27.7</v>
      </c>
      <c r="O12" s="55"/>
      <c r="P12" s="60"/>
      <c r="Q12" s="2"/>
      <c r="R12" s="2">
        <v>25.9</v>
      </c>
      <c r="S12" s="55">
        <v>279.1</v>
      </c>
      <c r="T12" s="60">
        <v>54.9</v>
      </c>
      <c r="U12" s="183"/>
      <c r="V12" s="2">
        <v>25.5</v>
      </c>
      <c r="W12" s="55"/>
      <c r="X12" s="60"/>
      <c r="Y12" s="183"/>
      <c r="Z12" s="2">
        <v>18.5</v>
      </c>
      <c r="AA12" s="55"/>
      <c r="AB12" s="60"/>
      <c r="AC12" s="166"/>
      <c r="AD12" s="2">
        <v>15.7</v>
      </c>
      <c r="AE12" s="55"/>
      <c r="AF12" s="60"/>
      <c r="AG12" s="166"/>
      <c r="AH12" s="76"/>
      <c r="AI12" s="73"/>
      <c r="AJ12" s="74"/>
      <c r="AK12" s="166"/>
      <c r="AL12" s="73"/>
      <c r="AM12" s="73"/>
      <c r="AN12" s="74"/>
      <c r="AO12" s="166"/>
      <c r="AP12" s="73"/>
      <c r="AQ12" s="73"/>
      <c r="AR12" s="74"/>
      <c r="AS12" s="166"/>
      <c r="AT12" s="73"/>
      <c r="AU12" s="73"/>
      <c r="AV12" s="74"/>
      <c r="AW12" s="166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>
        <v>1</v>
      </c>
      <c r="C13">
        <v>2</v>
      </c>
      <c r="D13" s="185">
        <v>15</v>
      </c>
      <c r="E13" s="166"/>
      <c r="F13" s="2">
        <v>27.8</v>
      </c>
      <c r="G13" s="55">
        <v>255</v>
      </c>
      <c r="H13" s="60">
        <v>49.1</v>
      </c>
      <c r="I13" s="183"/>
      <c r="J13" s="2">
        <v>33.4</v>
      </c>
      <c r="K13" s="55">
        <v>250</v>
      </c>
      <c r="L13" s="60">
        <v>39.4</v>
      </c>
      <c r="M13" s="2"/>
      <c r="N13" s="2">
        <v>28.7</v>
      </c>
      <c r="O13" s="55"/>
      <c r="P13" s="60"/>
      <c r="Q13" s="2"/>
      <c r="R13" s="2">
        <v>26.2</v>
      </c>
      <c r="S13" s="55">
        <v>278.8</v>
      </c>
      <c r="T13" s="60">
        <v>45.3</v>
      </c>
      <c r="U13" s="183"/>
      <c r="V13" s="2">
        <v>27.9</v>
      </c>
      <c r="W13" s="55"/>
      <c r="X13" s="60"/>
      <c r="Y13" s="183"/>
      <c r="Z13" s="2">
        <v>19.4</v>
      </c>
      <c r="AA13" s="55"/>
      <c r="AB13" s="60"/>
      <c r="AC13" s="166"/>
      <c r="AD13" s="2">
        <v>15</v>
      </c>
      <c r="AE13" s="55"/>
      <c r="AF13" s="60"/>
      <c r="AG13" s="166"/>
      <c r="AH13" s="76"/>
      <c r="AI13" s="73"/>
      <c r="AJ13" s="74"/>
      <c r="AK13" s="166"/>
      <c r="AL13" s="73"/>
      <c r="AM13" s="73"/>
      <c r="AN13" s="74"/>
      <c r="AO13" s="166"/>
      <c r="AP13" s="73"/>
      <c r="AQ13" s="73"/>
      <c r="AR13" s="74"/>
      <c r="AS13" s="166"/>
      <c r="AT13" s="73"/>
      <c r="AU13" s="73"/>
      <c r="AV13" s="74"/>
      <c r="AW13" s="166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>
        <v>1</v>
      </c>
      <c r="C14">
        <v>1</v>
      </c>
      <c r="D14" s="185">
        <v>15.25</v>
      </c>
      <c r="E14" s="166"/>
      <c r="F14" s="2">
        <v>21.1</v>
      </c>
      <c r="G14" s="55">
        <v>233.1</v>
      </c>
      <c r="H14" s="60">
        <v>44.5</v>
      </c>
      <c r="I14" s="183"/>
      <c r="J14" s="2">
        <v>26.7</v>
      </c>
      <c r="K14" s="55">
        <v>170</v>
      </c>
      <c r="L14" s="60">
        <v>28.4</v>
      </c>
      <c r="M14" s="2"/>
      <c r="N14" s="2">
        <f>26.2+0.31</f>
        <v>26.509999999999998</v>
      </c>
      <c r="O14" s="55">
        <v>148</v>
      </c>
      <c r="P14" s="60">
        <v>24.2</v>
      </c>
      <c r="Q14" s="2"/>
      <c r="R14" s="2">
        <v>24</v>
      </c>
      <c r="S14" s="55">
        <v>341.4</v>
      </c>
      <c r="T14" s="60">
        <v>56.2</v>
      </c>
      <c r="U14" s="183"/>
      <c r="V14" s="2">
        <v>24.5</v>
      </c>
      <c r="W14" s="55">
        <v>226.4</v>
      </c>
      <c r="X14" s="60">
        <v>47.3</v>
      </c>
      <c r="Y14" s="183"/>
      <c r="Z14" s="2">
        <v>15.5</v>
      </c>
      <c r="AA14" s="55">
        <v>259.9</v>
      </c>
      <c r="AB14" s="60">
        <v>53</v>
      </c>
      <c r="AC14" s="166"/>
      <c r="AD14" s="2">
        <v>16.5</v>
      </c>
      <c r="AE14" s="55">
        <v>213.5</v>
      </c>
      <c r="AF14" s="60">
        <v>43</v>
      </c>
      <c r="AG14" s="166"/>
      <c r="AH14" s="76"/>
      <c r="AI14" s="73"/>
      <c r="AJ14" s="74"/>
      <c r="AK14" s="166"/>
      <c r="AL14" s="73"/>
      <c r="AM14" s="73"/>
      <c r="AN14" s="74"/>
      <c r="AO14" s="166"/>
      <c r="AP14" s="73"/>
      <c r="AQ14" s="73"/>
      <c r="AR14" s="74"/>
      <c r="AS14" s="166"/>
      <c r="AT14" s="73"/>
      <c r="AU14" s="73"/>
      <c r="AV14" s="74"/>
      <c r="AW14" s="166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>
        <v>1</v>
      </c>
      <c r="C15">
        <v>24</v>
      </c>
      <c r="D15" s="185">
        <v>15.5</v>
      </c>
      <c r="E15" s="166"/>
      <c r="F15" s="2">
        <v>18.6</v>
      </c>
      <c r="G15" s="55">
        <v>250.2</v>
      </c>
      <c r="H15" s="60">
        <v>46.5</v>
      </c>
      <c r="I15" s="183"/>
      <c r="J15" s="2">
        <v>25.5</v>
      </c>
      <c r="K15" s="55">
        <v>138.4</v>
      </c>
      <c r="L15" s="60">
        <v>23.9</v>
      </c>
      <c r="M15" s="2"/>
      <c r="N15" s="2">
        <v>25.5</v>
      </c>
      <c r="O15" s="55"/>
      <c r="P15" s="60"/>
      <c r="Q15" s="2"/>
      <c r="R15" s="2">
        <v>25.8</v>
      </c>
      <c r="S15" s="55">
        <v>303.3</v>
      </c>
      <c r="T15" s="60">
        <v>51.6</v>
      </c>
      <c r="U15" s="183"/>
      <c r="V15" s="2">
        <v>26.9</v>
      </c>
      <c r="W15" s="55"/>
      <c r="X15" s="60"/>
      <c r="Y15" s="183"/>
      <c r="Z15" s="2">
        <v>19</v>
      </c>
      <c r="AA15" s="55"/>
      <c r="AB15" s="60"/>
      <c r="AC15" s="166"/>
      <c r="AD15" s="2">
        <v>15.8</v>
      </c>
      <c r="AE15" s="55"/>
      <c r="AF15" s="60"/>
      <c r="AG15" s="166"/>
      <c r="AH15" s="76"/>
      <c r="AI15" s="73"/>
      <c r="AJ15" s="74"/>
      <c r="AK15" s="166"/>
      <c r="AL15" s="73"/>
      <c r="AM15" s="73"/>
      <c r="AN15" s="74"/>
      <c r="AO15" s="166"/>
      <c r="AP15" s="73"/>
      <c r="AQ15" s="73"/>
      <c r="AR15" s="74"/>
      <c r="AS15" s="166"/>
      <c r="AT15" s="73"/>
      <c r="AU15" s="73"/>
      <c r="AV15" s="74"/>
      <c r="AW15" s="166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>
        <v>1</v>
      </c>
      <c r="C16">
        <v>11</v>
      </c>
      <c r="D16" s="185">
        <v>15</v>
      </c>
      <c r="E16" s="166"/>
      <c r="F16" s="2">
        <v>10.7</v>
      </c>
      <c r="G16" s="55">
        <v>112.7</v>
      </c>
      <c r="H16" s="60">
        <v>23.2</v>
      </c>
      <c r="I16" s="183"/>
      <c r="J16" s="2">
        <v>20.8</v>
      </c>
      <c r="K16" s="55">
        <v>218.1</v>
      </c>
      <c r="L16" s="60">
        <v>36.5</v>
      </c>
      <c r="M16" s="2"/>
      <c r="N16" s="2">
        <f>22.1+0.47</f>
        <v>22.57</v>
      </c>
      <c r="O16" s="55">
        <v>220.2</v>
      </c>
      <c r="P16" s="60">
        <v>37.3</v>
      </c>
      <c r="Q16" s="2"/>
      <c r="R16" s="2">
        <v>21.6</v>
      </c>
      <c r="S16" s="55">
        <v>280.3</v>
      </c>
      <c r="T16" s="60">
        <v>54</v>
      </c>
      <c r="U16" s="183"/>
      <c r="V16" s="2">
        <v>26.5</v>
      </c>
      <c r="W16" s="55">
        <v>241.5</v>
      </c>
      <c r="X16" s="60">
        <v>51</v>
      </c>
      <c r="Y16" s="183"/>
      <c r="Z16" s="2">
        <v>14.9</v>
      </c>
      <c r="AA16" s="55">
        <v>200</v>
      </c>
      <c r="AB16" s="60">
        <v>41.6</v>
      </c>
      <c r="AC16" s="166"/>
      <c r="AD16" s="2">
        <v>14</v>
      </c>
      <c r="AE16" s="55">
        <v>195.1</v>
      </c>
      <c r="AF16" s="60">
        <v>35.4</v>
      </c>
      <c r="AG16" s="166"/>
      <c r="AH16" s="76"/>
      <c r="AI16" s="73"/>
      <c r="AJ16" s="74"/>
      <c r="AK16" s="166"/>
      <c r="AL16" s="73"/>
      <c r="AM16" s="73"/>
      <c r="AN16" s="74"/>
      <c r="AO16" s="166"/>
      <c r="AP16" s="73"/>
      <c r="AQ16" s="73"/>
      <c r="AR16" s="74"/>
      <c r="AS16" s="166"/>
      <c r="AT16" s="73"/>
      <c r="AU16" s="73"/>
      <c r="AV16" s="74"/>
      <c r="AW16" s="166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>
        <v>1</v>
      </c>
      <c r="C17">
        <v>21</v>
      </c>
      <c r="D17" s="185">
        <v>14.66</v>
      </c>
      <c r="E17" s="166"/>
      <c r="F17" s="2">
        <v>17.7</v>
      </c>
      <c r="G17" s="55">
        <v>149.6</v>
      </c>
      <c r="H17" s="60">
        <v>29.8</v>
      </c>
      <c r="I17" s="183"/>
      <c r="J17" s="2">
        <v>26.4</v>
      </c>
      <c r="K17" s="55">
        <v>236</v>
      </c>
      <c r="L17" s="60">
        <v>38.3</v>
      </c>
      <c r="M17" s="2"/>
      <c r="N17" s="2">
        <v>26.8</v>
      </c>
      <c r="O17" s="55"/>
      <c r="P17" s="60"/>
      <c r="Q17" s="2"/>
      <c r="R17" s="2">
        <v>24.6</v>
      </c>
      <c r="S17" s="55">
        <v>321.5</v>
      </c>
      <c r="T17" s="60">
        <v>65</v>
      </c>
      <c r="U17" s="183"/>
      <c r="V17" s="2">
        <v>25.6</v>
      </c>
      <c r="W17" s="55"/>
      <c r="X17" s="60"/>
      <c r="Y17" s="183"/>
      <c r="Z17" s="2">
        <v>20</v>
      </c>
      <c r="AA17" s="55"/>
      <c r="AB17" s="60"/>
      <c r="AC17" s="166"/>
      <c r="AD17" s="2">
        <v>18</v>
      </c>
      <c r="AE17" s="55"/>
      <c r="AF17" s="60"/>
      <c r="AG17" s="166"/>
      <c r="AH17" s="76"/>
      <c r="AI17" s="73"/>
      <c r="AJ17" s="74"/>
      <c r="AK17" s="166"/>
      <c r="AL17" s="73"/>
      <c r="AM17" s="73"/>
      <c r="AN17" s="74"/>
      <c r="AO17" s="166"/>
      <c r="AP17" s="73"/>
      <c r="AQ17" s="73"/>
      <c r="AR17" s="74"/>
      <c r="AS17" s="166"/>
      <c r="AT17" s="73"/>
      <c r="AU17" s="73"/>
      <c r="AV17" s="74"/>
      <c r="AW17" s="166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>
        <v>1</v>
      </c>
      <c r="C18">
        <v>6</v>
      </c>
      <c r="D18" s="185">
        <v>15.5</v>
      </c>
      <c r="E18" s="166"/>
      <c r="F18" s="2">
        <v>22.5</v>
      </c>
      <c r="G18" s="55">
        <v>180.8</v>
      </c>
      <c r="H18" s="60">
        <v>35</v>
      </c>
      <c r="I18" s="183"/>
      <c r="J18" s="2">
        <v>28.1</v>
      </c>
      <c r="K18" s="55">
        <v>215.9</v>
      </c>
      <c r="L18" s="60">
        <v>34.4</v>
      </c>
      <c r="M18" s="2"/>
      <c r="N18" s="2">
        <f>26.4+0.33</f>
        <v>26.729999999999997</v>
      </c>
      <c r="O18" s="55">
        <v>160.8</v>
      </c>
      <c r="P18" s="60">
        <v>26.1</v>
      </c>
      <c r="Q18" s="2"/>
      <c r="R18" s="2">
        <v>23.1</v>
      </c>
      <c r="S18" s="55">
        <v>310.4</v>
      </c>
      <c r="T18" s="60">
        <v>63.9</v>
      </c>
      <c r="U18" s="183"/>
      <c r="V18" s="2">
        <v>26.6</v>
      </c>
      <c r="W18" s="55">
        <v>224.6</v>
      </c>
      <c r="X18" s="60">
        <v>50.2</v>
      </c>
      <c r="Y18" s="183"/>
      <c r="Z18" s="2">
        <v>17</v>
      </c>
      <c r="AA18" s="55">
        <v>210.7</v>
      </c>
      <c r="AB18" s="60">
        <v>41.8</v>
      </c>
      <c r="AC18" s="166"/>
      <c r="AD18" s="2">
        <v>17.2</v>
      </c>
      <c r="AE18" s="55">
        <v>153.6</v>
      </c>
      <c r="AF18" s="60">
        <v>27.8</v>
      </c>
      <c r="AG18" s="166"/>
      <c r="AH18" s="76"/>
      <c r="AI18" s="73"/>
      <c r="AJ18" s="74"/>
      <c r="AK18" s="166"/>
      <c r="AL18" s="73"/>
      <c r="AM18" s="73"/>
      <c r="AN18" s="74"/>
      <c r="AO18" s="166"/>
      <c r="AP18" s="73"/>
      <c r="AQ18" s="73"/>
      <c r="AR18" s="74"/>
      <c r="AS18" s="166"/>
      <c r="AT18" s="73"/>
      <c r="AU18" s="73"/>
      <c r="AV18" s="74"/>
      <c r="AW18" s="166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>
        <v>1</v>
      </c>
      <c r="C19">
        <v>12</v>
      </c>
      <c r="D19" s="185">
        <v>16</v>
      </c>
      <c r="E19" s="166"/>
      <c r="F19" s="2">
        <v>23.4</v>
      </c>
      <c r="G19" s="55">
        <v>236.4</v>
      </c>
      <c r="H19" s="60">
        <v>43.6</v>
      </c>
      <c r="I19" s="183"/>
      <c r="J19" s="2">
        <v>29.3</v>
      </c>
      <c r="K19" s="55">
        <v>263.1</v>
      </c>
      <c r="L19" s="60">
        <v>42.2</v>
      </c>
      <c r="M19" s="2"/>
      <c r="N19" s="2">
        <v>26.2</v>
      </c>
      <c r="O19" s="55"/>
      <c r="P19" s="60"/>
      <c r="Q19" s="2"/>
      <c r="R19" s="2">
        <v>23.3</v>
      </c>
      <c r="S19" s="55">
        <v>284.7</v>
      </c>
      <c r="T19" s="60">
        <v>58.3</v>
      </c>
      <c r="U19" s="183"/>
      <c r="V19" s="2">
        <v>27.1</v>
      </c>
      <c r="W19" s="55"/>
      <c r="X19" s="60"/>
      <c r="Y19" s="183"/>
      <c r="Z19" s="2">
        <v>16.1</v>
      </c>
      <c r="AA19" s="55"/>
      <c r="AB19" s="60"/>
      <c r="AC19" s="166"/>
      <c r="AD19" s="2">
        <v>18.5</v>
      </c>
      <c r="AE19" s="55"/>
      <c r="AF19" s="60"/>
      <c r="AG19" s="166"/>
      <c r="AH19" s="76"/>
      <c r="AI19" s="73"/>
      <c r="AJ19" s="74"/>
      <c r="AK19" s="166"/>
      <c r="AL19" s="73"/>
      <c r="AM19" s="73"/>
      <c r="AN19" s="74"/>
      <c r="AO19" s="166"/>
      <c r="AP19" s="73"/>
      <c r="AQ19" s="73"/>
      <c r="AR19" s="74"/>
      <c r="AS19" s="166"/>
      <c r="AT19" s="73"/>
      <c r="AU19" s="73"/>
      <c r="AV19" s="74"/>
      <c r="AW19" s="166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>
        <v>1</v>
      </c>
      <c r="C20">
        <v>18</v>
      </c>
      <c r="D20" s="185">
        <v>15.66</v>
      </c>
      <c r="E20" s="166"/>
      <c r="F20" s="2">
        <v>26.5</v>
      </c>
      <c r="G20" s="55">
        <v>245.3</v>
      </c>
      <c r="H20" s="60">
        <v>42.1</v>
      </c>
      <c r="I20" s="183"/>
      <c r="J20" s="2">
        <v>30.4</v>
      </c>
      <c r="K20" s="55">
        <v>209.1</v>
      </c>
      <c r="L20" s="60">
        <v>34.3</v>
      </c>
      <c r="M20" s="2"/>
      <c r="N20" s="2">
        <v>28</v>
      </c>
      <c r="O20" s="55"/>
      <c r="P20" s="60"/>
      <c r="Q20" s="2"/>
      <c r="R20" s="2">
        <v>26.6</v>
      </c>
      <c r="S20" s="55">
        <v>351.8</v>
      </c>
      <c r="T20" s="60">
        <v>64.3</v>
      </c>
      <c r="U20" s="183"/>
      <c r="V20" s="2">
        <v>25.1</v>
      </c>
      <c r="W20" s="55"/>
      <c r="X20" s="60"/>
      <c r="Y20" s="183"/>
      <c r="Z20" s="2">
        <v>18.8</v>
      </c>
      <c r="AA20" s="55"/>
      <c r="AB20" s="60"/>
      <c r="AC20" s="166"/>
      <c r="AD20" s="2">
        <v>18.3</v>
      </c>
      <c r="AE20" s="55"/>
      <c r="AF20" s="60"/>
      <c r="AG20" s="166"/>
      <c r="AH20" s="76"/>
      <c r="AI20" s="73"/>
      <c r="AJ20" s="74"/>
      <c r="AK20" s="166"/>
      <c r="AL20" s="73"/>
      <c r="AM20" s="73"/>
      <c r="AN20" s="74"/>
      <c r="AO20" s="166"/>
      <c r="AP20" s="73"/>
      <c r="AQ20" s="73"/>
      <c r="AR20" s="74"/>
      <c r="AS20" s="166"/>
      <c r="AT20" s="73"/>
      <c r="AU20" s="73"/>
      <c r="AV20" s="74"/>
      <c r="AW20" s="166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>
        <v>1</v>
      </c>
      <c r="C21">
        <v>16</v>
      </c>
      <c r="D21" s="185">
        <v>15.5</v>
      </c>
      <c r="E21" s="166"/>
      <c r="F21" s="2">
        <v>23.4</v>
      </c>
      <c r="G21" s="55">
        <v>149.8</v>
      </c>
      <c r="H21" s="60">
        <v>28.2</v>
      </c>
      <c r="I21" s="183"/>
      <c r="J21" s="2">
        <v>30.4</v>
      </c>
      <c r="K21" s="55">
        <v>196.9</v>
      </c>
      <c r="L21" s="60">
        <v>32</v>
      </c>
      <c r="M21" s="2"/>
      <c r="N21" s="2">
        <v>29</v>
      </c>
      <c r="O21" s="55"/>
      <c r="P21" s="60"/>
      <c r="Q21" s="2"/>
      <c r="R21" s="2">
        <v>27.9</v>
      </c>
      <c r="S21" s="55">
        <v>314.9</v>
      </c>
      <c r="T21" s="60">
        <v>59.3</v>
      </c>
      <c r="U21" s="183"/>
      <c r="V21" s="2">
        <v>30.8</v>
      </c>
      <c r="W21" s="55"/>
      <c r="X21" s="60"/>
      <c r="Y21" s="183"/>
      <c r="Z21" s="2">
        <v>22.6</v>
      </c>
      <c r="AA21" s="55"/>
      <c r="AB21" s="60"/>
      <c r="AC21" s="166"/>
      <c r="AD21" s="2">
        <v>20.7</v>
      </c>
      <c r="AE21" s="55"/>
      <c r="AF21" s="60"/>
      <c r="AG21" s="166"/>
      <c r="AH21" s="76"/>
      <c r="AI21" s="73"/>
      <c r="AJ21" s="74"/>
      <c r="AK21" s="166"/>
      <c r="AL21" s="73"/>
      <c r="AM21" s="73"/>
      <c r="AN21" s="74"/>
      <c r="AO21" s="166"/>
      <c r="AP21" s="73"/>
      <c r="AQ21" s="73"/>
      <c r="AR21" s="74"/>
      <c r="AS21" s="166"/>
      <c r="AT21" s="73"/>
      <c r="AU21" s="73"/>
      <c r="AV21" s="74"/>
      <c r="AW21" s="166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>
        <v>1</v>
      </c>
      <c r="C22">
        <v>10</v>
      </c>
      <c r="D22" s="185">
        <v>15</v>
      </c>
      <c r="E22" s="166"/>
      <c r="F22" s="2">
        <v>19</v>
      </c>
      <c r="G22" s="55">
        <v>153.4</v>
      </c>
      <c r="H22" s="60">
        <v>30.9</v>
      </c>
      <c r="I22" s="183"/>
      <c r="J22" s="2">
        <v>27.8</v>
      </c>
      <c r="K22" s="55">
        <v>182.8</v>
      </c>
      <c r="L22" s="60">
        <v>30.2</v>
      </c>
      <c r="M22" s="2"/>
      <c r="N22" s="2">
        <v>26.3</v>
      </c>
      <c r="O22" s="55"/>
      <c r="P22" s="60"/>
      <c r="Q22" s="2"/>
      <c r="R22" s="2">
        <v>25.7</v>
      </c>
      <c r="S22" s="55">
        <v>316.8</v>
      </c>
      <c r="T22" s="60">
        <v>60.6</v>
      </c>
      <c r="U22" s="183"/>
      <c r="V22" s="2">
        <v>30</v>
      </c>
      <c r="W22" s="55"/>
      <c r="X22" s="60"/>
      <c r="Y22" s="183"/>
      <c r="Z22" s="2">
        <v>20.3</v>
      </c>
      <c r="AA22" s="55"/>
      <c r="AB22" s="60"/>
      <c r="AC22" s="166"/>
      <c r="AD22" s="2">
        <v>19.3</v>
      </c>
      <c r="AE22" s="55"/>
      <c r="AF22" s="60"/>
      <c r="AG22" s="166"/>
      <c r="AH22" s="76"/>
      <c r="AI22" s="73"/>
      <c r="AJ22" s="74"/>
      <c r="AK22" s="166"/>
      <c r="AL22" s="73"/>
      <c r="AM22" s="73"/>
      <c r="AN22" s="74"/>
      <c r="AO22" s="166"/>
      <c r="AP22" s="73"/>
      <c r="AQ22" s="73"/>
      <c r="AR22" s="74"/>
      <c r="AS22" s="166"/>
      <c r="AT22" s="73"/>
      <c r="AU22" s="73"/>
      <c r="AV22" s="74"/>
      <c r="AW22" s="166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>
        <v>1</v>
      </c>
      <c r="C23">
        <v>20</v>
      </c>
      <c r="D23" s="185">
        <v>15.5</v>
      </c>
      <c r="E23" s="166"/>
      <c r="F23" s="2">
        <v>26.4</v>
      </c>
      <c r="G23" s="55">
        <v>203.8</v>
      </c>
      <c r="H23" s="60">
        <v>35.9</v>
      </c>
      <c r="I23" s="183"/>
      <c r="J23" s="2">
        <v>31.8</v>
      </c>
      <c r="K23" s="55">
        <v>293.3</v>
      </c>
      <c r="L23" s="60">
        <v>44.5</v>
      </c>
      <c r="M23" s="2"/>
      <c r="N23" s="2">
        <v>27</v>
      </c>
      <c r="O23" s="55"/>
      <c r="P23" s="60"/>
      <c r="Q23" s="2"/>
      <c r="R23" s="2">
        <v>24.5</v>
      </c>
      <c r="S23" s="55">
        <v>285.4</v>
      </c>
      <c r="T23" s="60">
        <v>57.6</v>
      </c>
      <c r="U23" s="183"/>
      <c r="V23" s="2">
        <v>30.4</v>
      </c>
      <c r="W23" s="55"/>
      <c r="X23" s="60"/>
      <c r="Y23" s="183"/>
      <c r="Z23" s="2">
        <v>20.4</v>
      </c>
      <c r="AA23" s="55"/>
      <c r="AB23" s="60"/>
      <c r="AC23" s="166"/>
      <c r="AD23" s="2">
        <v>16.3</v>
      </c>
      <c r="AE23" s="55"/>
      <c r="AF23" s="60"/>
      <c r="AG23" s="166"/>
      <c r="AH23" s="76"/>
      <c r="AI23" s="73"/>
      <c r="AJ23" s="74"/>
      <c r="AK23" s="166"/>
      <c r="AL23" s="73"/>
      <c r="AM23" s="73"/>
      <c r="AN23" s="74"/>
      <c r="AO23" s="166"/>
      <c r="AP23" s="73"/>
      <c r="AQ23" s="73"/>
      <c r="AR23" s="74"/>
      <c r="AS23" s="166"/>
      <c r="AT23" s="73"/>
      <c r="AU23" s="73"/>
      <c r="AV23" s="74"/>
      <c r="AW23" s="166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>
        <v>1</v>
      </c>
      <c r="C24">
        <v>9</v>
      </c>
      <c r="D24" s="185">
        <v>15</v>
      </c>
      <c r="E24" s="166"/>
      <c r="F24" s="2">
        <v>22.5</v>
      </c>
      <c r="G24" s="55">
        <v>221.9</v>
      </c>
      <c r="H24" s="60">
        <v>38.4</v>
      </c>
      <c r="I24" s="183"/>
      <c r="J24" s="2">
        <v>28.3</v>
      </c>
      <c r="K24" s="55">
        <v>310.4</v>
      </c>
      <c r="L24" s="60">
        <v>45.9</v>
      </c>
      <c r="M24" s="2"/>
      <c r="N24" s="2">
        <v>25.9</v>
      </c>
      <c r="O24" s="55"/>
      <c r="P24" s="60"/>
      <c r="Q24" s="2"/>
      <c r="R24" s="2">
        <v>24.4</v>
      </c>
      <c r="S24" s="55">
        <v>370.6</v>
      </c>
      <c r="T24" s="60">
        <v>72.7</v>
      </c>
      <c r="U24" s="183"/>
      <c r="V24" s="2">
        <v>29.5</v>
      </c>
      <c r="W24" s="55"/>
      <c r="X24" s="60"/>
      <c r="Y24" s="183"/>
      <c r="Z24" s="2">
        <v>22</v>
      </c>
      <c r="AA24" s="55"/>
      <c r="AB24" s="60"/>
      <c r="AC24" s="166"/>
      <c r="AD24" s="2">
        <v>19</v>
      </c>
      <c r="AE24" s="55"/>
      <c r="AF24" s="60"/>
      <c r="AG24" s="166"/>
      <c r="AH24" s="76"/>
      <c r="AI24" s="73"/>
      <c r="AJ24" s="74"/>
      <c r="AK24" s="166"/>
      <c r="AL24" s="73"/>
      <c r="AM24" s="73"/>
      <c r="AN24" s="74"/>
      <c r="AO24" s="166"/>
      <c r="AP24" s="73"/>
      <c r="AQ24" s="73"/>
      <c r="AR24" s="74"/>
      <c r="AS24" s="166"/>
      <c r="AT24" s="73"/>
      <c r="AU24" s="73"/>
      <c r="AV24" s="74"/>
      <c r="AW24" s="166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>
        <v>1</v>
      </c>
      <c r="C25">
        <v>7</v>
      </c>
      <c r="D25" s="185">
        <v>15.75</v>
      </c>
      <c r="E25" s="166"/>
      <c r="F25" s="2">
        <v>21.5</v>
      </c>
      <c r="G25" s="55">
        <v>192.2</v>
      </c>
      <c r="H25" s="60">
        <v>36.6</v>
      </c>
      <c r="I25" s="183"/>
      <c r="J25" s="2">
        <v>28.7</v>
      </c>
      <c r="K25" s="55">
        <v>232.7</v>
      </c>
      <c r="L25" s="60">
        <v>37.2</v>
      </c>
      <c r="M25" s="2"/>
      <c r="N25" s="2">
        <v>27.4</v>
      </c>
      <c r="O25" s="55"/>
      <c r="P25" s="60"/>
      <c r="Q25" s="2"/>
      <c r="R25" s="2">
        <v>24.3</v>
      </c>
      <c r="S25" s="55">
        <v>395.2</v>
      </c>
      <c r="T25" s="60">
        <v>71.4</v>
      </c>
      <c r="U25" s="183"/>
      <c r="V25" s="2">
        <v>27</v>
      </c>
      <c r="W25" s="55"/>
      <c r="X25" s="60"/>
      <c r="Y25" s="183"/>
      <c r="Z25" s="2">
        <v>17.6</v>
      </c>
      <c r="AA25" s="55"/>
      <c r="AB25" s="60"/>
      <c r="AC25" s="166"/>
      <c r="AD25" s="2">
        <v>18.7</v>
      </c>
      <c r="AE25" s="55"/>
      <c r="AF25" s="60"/>
      <c r="AG25" s="166"/>
      <c r="AH25" s="76"/>
      <c r="AI25" s="73"/>
      <c r="AJ25" s="74"/>
      <c r="AK25" s="166"/>
      <c r="AL25" s="73"/>
      <c r="AM25" s="73"/>
      <c r="AN25" s="74"/>
      <c r="AO25" s="166"/>
      <c r="AP25" s="73"/>
      <c r="AQ25" s="73"/>
      <c r="AR25" s="74"/>
      <c r="AS25" s="166"/>
      <c r="AT25" s="73"/>
      <c r="AU25" s="73"/>
      <c r="AV25" s="74"/>
      <c r="AW25" s="166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>
        <v>1</v>
      </c>
      <c r="C26">
        <v>23</v>
      </c>
      <c r="D26" s="185">
        <v>15.5</v>
      </c>
      <c r="E26" s="166"/>
      <c r="F26" s="2">
        <v>33.8</v>
      </c>
      <c r="G26" s="55">
        <v>194.4</v>
      </c>
      <c r="H26" s="60">
        <v>35.3</v>
      </c>
      <c r="I26" s="183"/>
      <c r="J26" s="2">
        <v>30.6</v>
      </c>
      <c r="K26" s="55">
        <v>146.6</v>
      </c>
      <c r="L26" s="60">
        <v>23</v>
      </c>
      <c r="M26" s="2"/>
      <c r="N26" s="2">
        <v>29.4</v>
      </c>
      <c r="O26" s="55"/>
      <c r="P26" s="60"/>
      <c r="Q26" s="2"/>
      <c r="R26" s="2">
        <v>26.2</v>
      </c>
      <c r="S26" s="55">
        <v>233.4</v>
      </c>
      <c r="T26" s="60">
        <v>33.3</v>
      </c>
      <c r="U26" s="183"/>
      <c r="V26" s="2">
        <v>29.9</v>
      </c>
      <c r="W26" s="55"/>
      <c r="X26" s="60"/>
      <c r="Y26" s="183"/>
      <c r="Z26" s="2">
        <v>21.3</v>
      </c>
      <c r="AA26" s="55"/>
      <c r="AB26" s="60"/>
      <c r="AC26" s="166"/>
      <c r="AD26" s="2">
        <v>21.2</v>
      </c>
      <c r="AE26" s="55"/>
      <c r="AF26" s="60"/>
      <c r="AG26" s="166"/>
      <c r="AH26" s="76"/>
      <c r="AI26" s="73"/>
      <c r="AJ26" s="74"/>
      <c r="AK26" s="166"/>
      <c r="AL26" s="73"/>
      <c r="AM26" s="73"/>
      <c r="AN26" s="74"/>
      <c r="AO26" s="166"/>
      <c r="AP26" s="73"/>
      <c r="AQ26" s="73"/>
      <c r="AR26" s="74"/>
      <c r="AS26" s="166"/>
      <c r="AT26" s="73"/>
      <c r="AU26" s="73"/>
      <c r="AV26" s="74"/>
      <c r="AW26" s="166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>
        <v>1</v>
      </c>
      <c r="C27">
        <v>5</v>
      </c>
      <c r="D27" s="185">
        <v>15</v>
      </c>
      <c r="E27" s="166"/>
      <c r="F27" s="2">
        <v>22.1</v>
      </c>
      <c r="G27" s="55">
        <v>177</v>
      </c>
      <c r="H27" s="60">
        <v>36</v>
      </c>
      <c r="I27" s="183"/>
      <c r="J27" s="2">
        <v>28.9</v>
      </c>
      <c r="K27" s="55">
        <v>310.1</v>
      </c>
      <c r="L27" s="60">
        <v>52.3</v>
      </c>
      <c r="M27" s="2"/>
      <c r="N27" s="2">
        <v>28.7</v>
      </c>
      <c r="O27" s="55"/>
      <c r="P27" s="60"/>
      <c r="Q27" s="2"/>
      <c r="R27" s="2">
        <v>24.9</v>
      </c>
      <c r="S27" s="55">
        <v>256.4</v>
      </c>
      <c r="T27" s="60">
        <v>48.7</v>
      </c>
      <c r="U27" s="183"/>
      <c r="V27" s="2">
        <v>29.6</v>
      </c>
      <c r="W27" s="55"/>
      <c r="X27" s="60"/>
      <c r="Y27" s="183"/>
      <c r="Z27" s="2">
        <v>20.6</v>
      </c>
      <c r="AA27" s="55"/>
      <c r="AB27" s="60"/>
      <c r="AC27" s="166"/>
      <c r="AD27" s="2">
        <v>18.8</v>
      </c>
      <c r="AE27" s="55"/>
      <c r="AF27" s="60"/>
      <c r="AG27" s="166"/>
      <c r="AH27" s="76"/>
      <c r="AI27" s="73"/>
      <c r="AJ27" s="74"/>
      <c r="AK27" s="166"/>
      <c r="AL27" s="73"/>
      <c r="AM27" s="73"/>
      <c r="AN27" s="74"/>
      <c r="AO27" s="166"/>
      <c r="AP27" s="73"/>
      <c r="AQ27" s="73"/>
      <c r="AR27" s="74"/>
      <c r="AS27" s="166"/>
      <c r="AT27" s="73"/>
      <c r="AU27" s="73"/>
      <c r="AV27" s="74"/>
      <c r="AW27" s="166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>
        <v>1</v>
      </c>
      <c r="C28">
        <v>4</v>
      </c>
      <c r="D28" s="185">
        <v>15</v>
      </c>
      <c r="E28" s="166"/>
      <c r="F28" s="2">
        <v>19.5</v>
      </c>
      <c r="G28" s="55">
        <v>167.6</v>
      </c>
      <c r="H28" s="60">
        <v>32.8</v>
      </c>
      <c r="I28" s="183"/>
      <c r="J28" s="2">
        <v>29.8</v>
      </c>
      <c r="K28" s="55">
        <v>217.8</v>
      </c>
      <c r="L28" s="60">
        <v>38.1</v>
      </c>
      <c r="M28" s="2"/>
      <c r="N28" s="2">
        <v>28.4</v>
      </c>
      <c r="O28" s="55"/>
      <c r="P28" s="60"/>
      <c r="Q28" s="2"/>
      <c r="R28" s="2">
        <v>23.4</v>
      </c>
      <c r="S28" s="55">
        <v>331.8</v>
      </c>
      <c r="T28" s="60">
        <v>67.4</v>
      </c>
      <c r="U28" s="183"/>
      <c r="V28" s="2">
        <v>24.6</v>
      </c>
      <c r="W28" s="55"/>
      <c r="X28" s="60"/>
      <c r="Y28" s="183"/>
      <c r="Z28" s="2">
        <v>17.3</v>
      </c>
      <c r="AA28" s="55"/>
      <c r="AB28" s="60"/>
      <c r="AC28" s="166"/>
      <c r="AD28" s="2">
        <v>15.1</v>
      </c>
      <c r="AE28" s="55"/>
      <c r="AF28" s="60"/>
      <c r="AG28" s="166"/>
      <c r="AH28" s="76"/>
      <c r="AI28" s="73"/>
      <c r="AJ28" s="74"/>
      <c r="AK28" s="166"/>
      <c r="AL28" s="73"/>
      <c r="AM28" s="73"/>
      <c r="AN28" s="74"/>
      <c r="AO28" s="166"/>
      <c r="AP28" s="73"/>
      <c r="AQ28" s="73"/>
      <c r="AR28" s="74"/>
      <c r="AS28" s="166"/>
      <c r="AT28" s="73"/>
      <c r="AU28" s="73"/>
      <c r="AV28" s="74"/>
      <c r="AW28" s="166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>
        <v>1</v>
      </c>
      <c r="C29">
        <v>22</v>
      </c>
      <c r="D29" s="185">
        <v>15</v>
      </c>
      <c r="E29" s="166"/>
      <c r="F29" s="2">
        <v>20</v>
      </c>
      <c r="G29" s="55">
        <v>189.4</v>
      </c>
      <c r="H29" s="60">
        <v>35.1</v>
      </c>
      <c r="I29" s="183"/>
      <c r="J29" s="2">
        <v>28.3</v>
      </c>
      <c r="K29" s="55">
        <v>190.3</v>
      </c>
      <c r="L29" s="60">
        <v>29.2</v>
      </c>
      <c r="M29" s="2"/>
      <c r="N29" s="2">
        <v>25.6</v>
      </c>
      <c r="O29" s="55"/>
      <c r="P29" s="60"/>
      <c r="Q29" s="2"/>
      <c r="R29" s="2">
        <v>25.6</v>
      </c>
      <c r="S29" s="55">
        <v>353.4</v>
      </c>
      <c r="T29" s="60">
        <v>61.6</v>
      </c>
      <c r="U29" s="183"/>
      <c r="V29" s="2">
        <v>27.4</v>
      </c>
      <c r="W29" s="55"/>
      <c r="X29" s="60"/>
      <c r="Y29" s="183"/>
      <c r="Z29" s="2">
        <v>19.2</v>
      </c>
      <c r="AA29" s="55"/>
      <c r="AB29" s="60"/>
      <c r="AC29" s="166"/>
      <c r="AD29" s="2">
        <v>18</v>
      </c>
      <c r="AE29" s="55"/>
      <c r="AF29" s="60"/>
      <c r="AG29" s="166"/>
      <c r="AH29" s="76"/>
      <c r="AI29" s="73"/>
      <c r="AJ29" s="74"/>
      <c r="AK29" s="166"/>
      <c r="AL29" s="73"/>
      <c r="AM29" s="73"/>
      <c r="AN29" s="74"/>
      <c r="AO29" s="166"/>
      <c r="AP29" s="73"/>
      <c r="AQ29" s="73"/>
      <c r="AR29" s="74"/>
      <c r="AS29" s="166"/>
      <c r="AT29" s="73"/>
      <c r="AU29" s="73"/>
      <c r="AV29" s="74"/>
      <c r="AW29" s="166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>
        <v>1</v>
      </c>
      <c r="C30">
        <v>17</v>
      </c>
      <c r="D30" s="185">
        <v>15.5</v>
      </c>
      <c r="E30" s="166"/>
      <c r="F30" s="2">
        <v>23.3</v>
      </c>
      <c r="G30" s="55">
        <v>201.5</v>
      </c>
      <c r="H30" s="60">
        <v>36.3</v>
      </c>
      <c r="I30" s="183"/>
      <c r="J30" s="2">
        <v>30.4</v>
      </c>
      <c r="K30" s="55">
        <v>297.2</v>
      </c>
      <c r="L30" s="60">
        <v>43.9</v>
      </c>
      <c r="M30" s="2"/>
      <c r="N30" s="2">
        <f>28.1+0.3</f>
        <v>28.400000000000002</v>
      </c>
      <c r="O30" s="55">
        <v>146.4</v>
      </c>
      <c r="P30" s="60">
        <v>23.9</v>
      </c>
      <c r="Q30" s="2"/>
      <c r="R30" s="2">
        <v>25.7</v>
      </c>
      <c r="S30" s="55">
        <v>318.2</v>
      </c>
      <c r="T30" s="60">
        <v>60.3</v>
      </c>
      <c r="U30" s="183"/>
      <c r="V30" s="2">
        <v>26.5</v>
      </c>
      <c r="W30" s="55">
        <v>189.5</v>
      </c>
      <c r="X30" s="60">
        <v>40.9</v>
      </c>
      <c r="Y30" s="183"/>
      <c r="Z30" s="2">
        <v>18.2</v>
      </c>
      <c r="AA30" s="55">
        <v>202.3</v>
      </c>
      <c r="AB30" s="60">
        <v>37.8</v>
      </c>
      <c r="AC30" s="166"/>
      <c r="AD30" s="2">
        <v>15.9</v>
      </c>
      <c r="AE30" s="55">
        <v>176.2</v>
      </c>
      <c r="AF30" s="60">
        <v>31</v>
      </c>
      <c r="AG30" s="166"/>
      <c r="AH30" s="76"/>
      <c r="AI30" s="73"/>
      <c r="AJ30" s="74"/>
      <c r="AK30" s="166"/>
      <c r="AL30" s="73"/>
      <c r="AM30" s="73"/>
      <c r="AN30" s="74"/>
      <c r="AO30" s="166"/>
      <c r="AP30" s="73"/>
      <c r="AQ30" s="73"/>
      <c r="AR30" s="74"/>
      <c r="AS30" s="166"/>
      <c r="AT30" s="73"/>
      <c r="AU30" s="73"/>
      <c r="AV30" s="74"/>
      <c r="AW30" s="166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>
        <v>1</v>
      </c>
      <c r="C31">
        <v>13</v>
      </c>
      <c r="D31" s="185">
        <v>15</v>
      </c>
      <c r="E31" s="166"/>
      <c r="F31" s="2">
        <v>24.3</v>
      </c>
      <c r="G31" s="55">
        <v>229</v>
      </c>
      <c r="H31" s="60">
        <v>39.8</v>
      </c>
      <c r="I31" s="183"/>
      <c r="J31" s="2">
        <v>28.4</v>
      </c>
      <c r="K31" s="55">
        <v>230.5</v>
      </c>
      <c r="L31" s="60">
        <v>34.4</v>
      </c>
      <c r="M31" s="2"/>
      <c r="N31" s="2">
        <v>27.3</v>
      </c>
      <c r="O31" s="55"/>
      <c r="P31" s="60"/>
      <c r="Q31" s="2"/>
      <c r="R31" s="2">
        <v>24.4</v>
      </c>
      <c r="S31" s="55">
        <v>373.1</v>
      </c>
      <c r="T31" s="60">
        <v>68.3</v>
      </c>
      <c r="U31" s="183"/>
      <c r="V31" s="2">
        <v>24.5</v>
      </c>
      <c r="W31" s="55"/>
      <c r="X31" s="60"/>
      <c r="Y31" s="183"/>
      <c r="Z31" s="2">
        <v>16.7</v>
      </c>
      <c r="AA31" s="55"/>
      <c r="AB31" s="60"/>
      <c r="AC31" s="166"/>
      <c r="AD31" s="2">
        <v>16.4</v>
      </c>
      <c r="AE31" s="55"/>
      <c r="AF31" s="60"/>
      <c r="AG31" s="166"/>
      <c r="AH31" s="76"/>
      <c r="AI31" s="73"/>
      <c r="AJ31" s="74"/>
      <c r="AK31" s="166"/>
      <c r="AL31" s="73"/>
      <c r="AM31" s="73"/>
      <c r="AN31" s="74"/>
      <c r="AO31" s="166"/>
      <c r="AP31" s="73"/>
      <c r="AQ31" s="73"/>
      <c r="AR31" s="74"/>
      <c r="AS31" s="166"/>
      <c r="AT31" s="73"/>
      <c r="AU31" s="73"/>
      <c r="AV31" s="74"/>
      <c r="AW31" s="166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>
        <v>1</v>
      </c>
      <c r="C32">
        <v>8</v>
      </c>
      <c r="D32" s="185">
        <v>15.83</v>
      </c>
      <c r="E32" s="166"/>
      <c r="F32" s="2">
        <v>24.3</v>
      </c>
      <c r="G32" s="55">
        <v>186.2</v>
      </c>
      <c r="H32" s="60">
        <v>35.6</v>
      </c>
      <c r="I32" s="183"/>
      <c r="J32" s="2">
        <v>29</v>
      </c>
      <c r="K32" s="55">
        <v>276.9</v>
      </c>
      <c r="L32" s="60">
        <v>43.3</v>
      </c>
      <c r="M32" s="2"/>
      <c r="N32" s="2">
        <v>26.8</v>
      </c>
      <c r="O32" s="55"/>
      <c r="P32" s="60"/>
      <c r="Q32" s="2"/>
      <c r="R32" s="2">
        <v>25.2</v>
      </c>
      <c r="S32" s="55">
        <v>289.7</v>
      </c>
      <c r="T32" s="60">
        <v>41.6</v>
      </c>
      <c r="U32" s="183"/>
      <c r="V32" s="2">
        <v>31.7</v>
      </c>
      <c r="W32" s="55"/>
      <c r="X32" s="60"/>
      <c r="Y32" s="183"/>
      <c r="Z32" s="2">
        <v>26.6</v>
      </c>
      <c r="AA32" s="55"/>
      <c r="AB32" s="60"/>
      <c r="AC32" s="166"/>
      <c r="AD32" s="2">
        <v>20.5</v>
      </c>
      <c r="AE32" s="55"/>
      <c r="AF32" s="60"/>
      <c r="AG32" s="166"/>
      <c r="AH32" s="76"/>
      <c r="AI32" s="73"/>
      <c r="AJ32" s="74"/>
      <c r="AK32" s="166"/>
      <c r="AL32" s="73"/>
      <c r="AM32" s="73"/>
      <c r="AN32" s="74"/>
      <c r="AO32" s="166"/>
      <c r="AP32" s="73"/>
      <c r="AQ32" s="73"/>
      <c r="AR32" s="74"/>
      <c r="AS32" s="166"/>
      <c r="AT32" s="73"/>
      <c r="AU32" s="73"/>
      <c r="AV32" s="74"/>
      <c r="AW32" s="166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>
        <v>1</v>
      </c>
      <c r="C33">
        <v>14</v>
      </c>
      <c r="D33" s="185">
        <v>15</v>
      </c>
      <c r="E33" s="166"/>
      <c r="F33" s="2">
        <v>23.1</v>
      </c>
      <c r="G33" s="55">
        <v>229.5</v>
      </c>
      <c r="H33" s="60">
        <v>44.2</v>
      </c>
      <c r="I33" s="183"/>
      <c r="J33" s="2">
        <v>26.4</v>
      </c>
      <c r="K33" s="55">
        <v>226.7</v>
      </c>
      <c r="L33" s="60">
        <v>38.1</v>
      </c>
      <c r="M33" s="2"/>
      <c r="N33" s="2">
        <v>26.7</v>
      </c>
      <c r="O33" s="55"/>
      <c r="P33" s="60"/>
      <c r="Q33" s="2"/>
      <c r="R33" s="2">
        <v>25.8</v>
      </c>
      <c r="S33" s="55">
        <v>319.7</v>
      </c>
      <c r="T33" s="60">
        <v>60.6</v>
      </c>
      <c r="U33" s="183"/>
      <c r="V33" s="2">
        <v>30.8</v>
      </c>
      <c r="W33" s="55"/>
      <c r="X33" s="60"/>
      <c r="Y33" s="183"/>
      <c r="Z33" s="2">
        <v>22.2</v>
      </c>
      <c r="AA33" s="55"/>
      <c r="AB33" s="60"/>
      <c r="AC33" s="166"/>
      <c r="AD33" s="2">
        <v>19.4</v>
      </c>
      <c r="AE33" s="55"/>
      <c r="AF33" s="60"/>
      <c r="AG33" s="166"/>
      <c r="AH33" s="76"/>
      <c r="AI33" s="73"/>
      <c r="AJ33" s="74"/>
      <c r="AK33" s="166"/>
      <c r="AL33" s="73"/>
      <c r="AM33" s="73"/>
      <c r="AN33" s="74"/>
      <c r="AO33" s="166"/>
      <c r="AP33" s="73"/>
      <c r="AQ33" s="73"/>
      <c r="AR33" s="74"/>
      <c r="AS33" s="166"/>
      <c r="AT33" s="73"/>
      <c r="AU33" s="73"/>
      <c r="AV33" s="74"/>
      <c r="AW33" s="166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>
        <v>1</v>
      </c>
      <c r="C34">
        <v>19</v>
      </c>
      <c r="D34" s="185">
        <v>15</v>
      </c>
      <c r="E34" s="166"/>
      <c r="F34" s="2">
        <v>20.1</v>
      </c>
      <c r="G34" s="55">
        <v>159</v>
      </c>
      <c r="H34" s="60">
        <v>29.7</v>
      </c>
      <c r="I34" s="183"/>
      <c r="J34" s="2">
        <v>28.1</v>
      </c>
      <c r="K34" s="55">
        <v>172.7</v>
      </c>
      <c r="L34" s="60">
        <v>24.7</v>
      </c>
      <c r="M34" s="2"/>
      <c r="N34" s="2">
        <v>26.4</v>
      </c>
      <c r="O34" s="55">
        <v>221.4</v>
      </c>
      <c r="P34" s="60">
        <v>36.5</v>
      </c>
      <c r="Q34" s="2"/>
      <c r="R34" s="2">
        <v>25.5</v>
      </c>
      <c r="S34" s="55">
        <v>303</v>
      </c>
      <c r="T34" s="60">
        <v>60.1</v>
      </c>
      <c r="U34" s="183"/>
      <c r="V34" s="2">
        <v>32.6</v>
      </c>
      <c r="W34" s="55">
        <v>244</v>
      </c>
      <c r="X34" s="60">
        <v>52.9</v>
      </c>
      <c r="Y34" s="183"/>
      <c r="Z34" s="2">
        <v>21.3</v>
      </c>
      <c r="AA34" s="55">
        <v>196.4</v>
      </c>
      <c r="AB34" s="60">
        <v>36</v>
      </c>
      <c r="AC34" s="166"/>
      <c r="AD34" s="2">
        <v>22.5</v>
      </c>
      <c r="AE34" s="55">
        <v>231.8</v>
      </c>
      <c r="AF34" s="60">
        <v>35.8</v>
      </c>
      <c r="AG34" s="166"/>
      <c r="AH34" s="76"/>
      <c r="AI34" s="73"/>
      <c r="AJ34" s="74"/>
      <c r="AK34" s="166"/>
      <c r="AL34" s="73"/>
      <c r="AM34" s="73"/>
      <c r="AN34" s="74"/>
      <c r="AO34" s="166"/>
      <c r="AP34" s="73"/>
      <c r="AQ34" s="73"/>
      <c r="AR34" s="74"/>
      <c r="AS34" s="166"/>
      <c r="AT34" s="73"/>
      <c r="AU34" s="73"/>
      <c r="AV34" s="74"/>
      <c r="AW34" s="166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>
        <v>2</v>
      </c>
      <c r="C35">
        <v>6</v>
      </c>
      <c r="D35" s="185">
        <v>14.5</v>
      </c>
      <c r="E35" s="166"/>
      <c r="F35" s="2">
        <v>16.7</v>
      </c>
      <c r="G35" s="55">
        <v>201.4</v>
      </c>
      <c r="H35" s="60">
        <v>40.3</v>
      </c>
      <c r="I35" s="183"/>
      <c r="J35" s="2">
        <v>24.3</v>
      </c>
      <c r="K35" s="55">
        <v>261.4</v>
      </c>
      <c r="L35" s="60">
        <v>38.8</v>
      </c>
      <c r="M35" s="2"/>
      <c r="N35" s="2">
        <v>25.1</v>
      </c>
      <c r="O35" s="55">
        <v>238.8</v>
      </c>
      <c r="P35" s="60">
        <v>39.9</v>
      </c>
      <c r="Q35" s="2"/>
      <c r="R35" s="2">
        <v>24.2</v>
      </c>
      <c r="S35" s="55">
        <v>280.1</v>
      </c>
      <c r="T35" s="60">
        <v>52.4</v>
      </c>
      <c r="U35" s="183"/>
      <c r="V35" s="2">
        <v>26.5</v>
      </c>
      <c r="W35" s="55">
        <v>254.5</v>
      </c>
      <c r="X35" s="60">
        <v>51.5</v>
      </c>
      <c r="Y35" s="183"/>
      <c r="Z35" s="2">
        <v>20.1</v>
      </c>
      <c r="AA35" s="55">
        <v>223.6</v>
      </c>
      <c r="AB35" s="60">
        <v>40.6</v>
      </c>
      <c r="AC35" s="166"/>
      <c r="AD35" s="2">
        <v>19.3</v>
      </c>
      <c r="AE35" s="55">
        <v>196.1</v>
      </c>
      <c r="AF35" s="60">
        <v>31.4</v>
      </c>
      <c r="AG35" s="166"/>
      <c r="AH35" s="76"/>
      <c r="AI35" s="73"/>
      <c r="AJ35" s="74"/>
      <c r="AK35" s="166"/>
      <c r="AL35" s="73"/>
      <c r="AM35" s="73"/>
      <c r="AN35" s="74"/>
      <c r="AO35" s="166"/>
      <c r="AP35" s="73"/>
      <c r="AQ35" s="73"/>
      <c r="AR35" s="74"/>
      <c r="AS35" s="166"/>
      <c r="AT35" s="73"/>
      <c r="AU35" s="73"/>
      <c r="AV35" s="74"/>
      <c r="AW35" s="166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>
        <v>2</v>
      </c>
      <c r="C36">
        <v>12</v>
      </c>
      <c r="D36" s="185">
        <v>15.33</v>
      </c>
      <c r="E36" s="166"/>
      <c r="F36" s="2">
        <v>20.3</v>
      </c>
      <c r="G36" s="55">
        <v>201.3</v>
      </c>
      <c r="H36" s="60">
        <v>39</v>
      </c>
      <c r="I36" s="183"/>
      <c r="J36" s="2">
        <v>27.1</v>
      </c>
      <c r="K36" s="55">
        <v>220.8</v>
      </c>
      <c r="L36" s="60">
        <v>33.4</v>
      </c>
      <c r="M36" s="2"/>
      <c r="N36" s="2">
        <v>27.5</v>
      </c>
      <c r="O36" s="55"/>
      <c r="P36" s="60"/>
      <c r="Q36" s="2"/>
      <c r="R36" s="2">
        <v>25.2</v>
      </c>
      <c r="S36" s="55">
        <v>272.7</v>
      </c>
      <c r="T36" s="60">
        <v>39</v>
      </c>
      <c r="U36" s="183"/>
      <c r="V36" s="2">
        <v>28.2</v>
      </c>
      <c r="W36" s="55"/>
      <c r="X36" s="60"/>
      <c r="Y36" s="183"/>
      <c r="Z36" s="169">
        <v>20.5</v>
      </c>
      <c r="AA36" s="55"/>
      <c r="AB36" s="60"/>
      <c r="AC36" s="166"/>
      <c r="AD36" s="169">
        <v>18</v>
      </c>
      <c r="AE36" s="55"/>
      <c r="AF36" s="60"/>
      <c r="AG36" s="166"/>
      <c r="AH36" s="76"/>
      <c r="AI36" s="73"/>
      <c r="AJ36" s="74"/>
      <c r="AK36" s="166"/>
      <c r="AL36" s="73"/>
      <c r="AM36" s="73"/>
      <c r="AN36" s="74"/>
      <c r="AO36" s="166"/>
      <c r="AP36" s="73"/>
      <c r="AQ36" s="73"/>
      <c r="AR36" s="74"/>
      <c r="AS36" s="166"/>
      <c r="AT36" s="73"/>
      <c r="AU36" s="73"/>
      <c r="AV36" s="74"/>
      <c r="AW36" s="166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>
        <v>2</v>
      </c>
      <c r="C37">
        <v>14</v>
      </c>
      <c r="D37" s="185">
        <v>15.5</v>
      </c>
      <c r="E37" s="166"/>
      <c r="F37" s="2">
        <v>20.6</v>
      </c>
      <c r="G37" s="55">
        <v>206.6</v>
      </c>
      <c r="H37" s="60">
        <v>39.8</v>
      </c>
      <c r="I37" s="183"/>
      <c r="J37" s="2">
        <v>29.8</v>
      </c>
      <c r="K37" s="55">
        <v>219.4</v>
      </c>
      <c r="L37" s="60">
        <v>36.6</v>
      </c>
      <c r="M37" s="2"/>
      <c r="N37" s="2">
        <v>29.1</v>
      </c>
      <c r="O37" s="55"/>
      <c r="P37" s="60"/>
      <c r="Q37" s="2"/>
      <c r="R37" s="169">
        <v>25</v>
      </c>
      <c r="S37" s="55">
        <v>269.6</v>
      </c>
      <c r="T37" s="60">
        <v>40.3</v>
      </c>
      <c r="U37" s="183"/>
      <c r="V37" s="2">
        <v>27.1</v>
      </c>
      <c r="W37" s="55"/>
      <c r="X37" s="60"/>
      <c r="Y37" s="183"/>
      <c r="Z37" s="2">
        <v>19.2</v>
      </c>
      <c r="AA37" s="55"/>
      <c r="AB37" s="60"/>
      <c r="AC37" s="166"/>
      <c r="AD37" s="2">
        <v>18.5</v>
      </c>
      <c r="AE37" s="55"/>
      <c r="AF37" s="60"/>
      <c r="AG37" s="166"/>
      <c r="AH37" s="76"/>
      <c r="AI37" s="73"/>
      <c r="AJ37" s="74"/>
      <c r="AK37" s="166"/>
      <c r="AL37" s="73"/>
      <c r="AM37" s="73"/>
      <c r="AN37" s="74"/>
      <c r="AO37" s="166"/>
      <c r="AP37" s="73"/>
      <c r="AQ37" s="73"/>
      <c r="AR37" s="74"/>
      <c r="AS37" s="166"/>
      <c r="AT37" s="73"/>
      <c r="AU37" s="73"/>
      <c r="AV37" s="74"/>
      <c r="AW37" s="166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>
        <v>2</v>
      </c>
      <c r="C38">
        <v>2</v>
      </c>
      <c r="D38" s="185">
        <v>15.5</v>
      </c>
      <c r="E38" s="166"/>
      <c r="F38" s="2">
        <v>24.5</v>
      </c>
      <c r="G38" s="55">
        <v>212.2</v>
      </c>
      <c r="H38" s="60">
        <v>44.1</v>
      </c>
      <c r="I38" s="183"/>
      <c r="J38" s="2">
        <v>30.5</v>
      </c>
      <c r="K38" s="55">
        <v>350.9</v>
      </c>
      <c r="L38" s="60">
        <v>56.4</v>
      </c>
      <c r="M38" s="2"/>
      <c r="N38" s="2">
        <v>27.7</v>
      </c>
      <c r="O38" s="55"/>
      <c r="P38" s="60"/>
      <c r="Q38" s="2"/>
      <c r="R38" s="2">
        <v>25.3</v>
      </c>
      <c r="S38" s="55">
        <v>306.9</v>
      </c>
      <c r="T38" s="60">
        <v>62.8</v>
      </c>
      <c r="U38" s="183"/>
      <c r="V38" s="2">
        <v>21.2</v>
      </c>
      <c r="W38" s="55"/>
      <c r="X38" s="60"/>
      <c r="Y38" s="183"/>
      <c r="Z38" s="2">
        <v>19.5</v>
      </c>
      <c r="AA38" s="55"/>
      <c r="AB38" s="60"/>
      <c r="AC38" s="166"/>
      <c r="AD38" s="2">
        <v>18.4</v>
      </c>
      <c r="AE38" s="55"/>
      <c r="AF38" s="60"/>
      <c r="AG38" s="166"/>
      <c r="AH38" s="76"/>
      <c r="AI38" s="73"/>
      <c r="AJ38" s="74"/>
      <c r="AK38" s="166"/>
      <c r="AL38" s="73"/>
      <c r="AM38" s="73"/>
      <c r="AN38" s="74"/>
      <c r="AO38" s="166"/>
      <c r="AP38" s="73"/>
      <c r="AQ38" s="73"/>
      <c r="AR38" s="74"/>
      <c r="AS38" s="166"/>
      <c r="AT38" s="73"/>
      <c r="AU38" s="73"/>
      <c r="AV38" s="74"/>
      <c r="AW38" s="166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>
        <v>2</v>
      </c>
      <c r="C39">
        <v>3</v>
      </c>
      <c r="D39" s="185">
        <v>15.5</v>
      </c>
      <c r="E39" s="166"/>
      <c r="F39" s="2">
        <v>20.5</v>
      </c>
      <c r="G39" s="55">
        <v>221.4</v>
      </c>
      <c r="H39" s="60">
        <v>45.4</v>
      </c>
      <c r="I39" s="183"/>
      <c r="J39" s="2">
        <v>27.3</v>
      </c>
      <c r="K39" s="55">
        <v>343.4</v>
      </c>
      <c r="L39" s="60">
        <v>53.5</v>
      </c>
      <c r="M39" s="2"/>
      <c r="N39" s="2">
        <v>27.8</v>
      </c>
      <c r="O39" s="55"/>
      <c r="P39" s="60"/>
      <c r="Q39" s="2"/>
      <c r="R39" s="2">
        <v>25.8</v>
      </c>
      <c r="S39" s="55">
        <v>255.8</v>
      </c>
      <c r="T39" s="60">
        <v>49.4</v>
      </c>
      <c r="U39" s="183"/>
      <c r="V39" s="2">
        <v>28.5</v>
      </c>
      <c r="W39" s="55"/>
      <c r="X39" s="60"/>
      <c r="Y39" s="183"/>
      <c r="Z39" s="2">
        <v>17.3</v>
      </c>
      <c r="AA39" s="55"/>
      <c r="AB39" s="60"/>
      <c r="AC39" s="166"/>
      <c r="AD39" s="2">
        <v>18</v>
      </c>
      <c r="AE39" s="55"/>
      <c r="AF39" s="60"/>
      <c r="AG39" s="166"/>
      <c r="AH39" s="76"/>
      <c r="AI39" s="73"/>
      <c r="AJ39" s="74"/>
      <c r="AK39" s="166"/>
      <c r="AL39" s="73"/>
      <c r="AM39" s="73"/>
      <c r="AN39" s="74"/>
      <c r="AO39" s="166"/>
      <c r="AP39" s="73"/>
      <c r="AQ39" s="73"/>
      <c r="AR39" s="74"/>
      <c r="AS39" s="166"/>
      <c r="AT39" s="73"/>
      <c r="AU39" s="73"/>
      <c r="AV39" s="74"/>
      <c r="AW39" s="166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>
        <v>2</v>
      </c>
      <c r="C40">
        <v>19</v>
      </c>
      <c r="D40" s="185">
        <v>15</v>
      </c>
      <c r="E40" s="166"/>
      <c r="F40" s="2">
        <v>15.7</v>
      </c>
      <c r="G40" s="55">
        <v>216.3</v>
      </c>
      <c r="H40" s="60">
        <v>44.2</v>
      </c>
      <c r="I40" s="183"/>
      <c r="J40" s="2">
        <v>26.3</v>
      </c>
      <c r="K40" s="55">
        <v>287.8</v>
      </c>
      <c r="L40" s="60">
        <v>41.6</v>
      </c>
      <c r="M40" s="2"/>
      <c r="N40" s="2">
        <v>25.9</v>
      </c>
      <c r="O40" s="55">
        <v>202.9</v>
      </c>
      <c r="P40" s="60">
        <v>33.8</v>
      </c>
      <c r="Q40" s="2"/>
      <c r="R40" s="2">
        <v>24.5</v>
      </c>
      <c r="S40" s="55">
        <v>253.2</v>
      </c>
      <c r="T40" s="60">
        <v>36.8</v>
      </c>
      <c r="U40" s="183"/>
      <c r="V40" s="2">
        <v>34</v>
      </c>
      <c r="W40" s="55">
        <v>216.9</v>
      </c>
      <c r="X40" s="60">
        <v>45.2</v>
      </c>
      <c r="Y40" s="183"/>
      <c r="Z40" s="2">
        <v>22</v>
      </c>
      <c r="AA40" s="55">
        <v>211.3</v>
      </c>
      <c r="AB40" s="60">
        <v>37.7</v>
      </c>
      <c r="AC40" s="166"/>
      <c r="AD40" s="2">
        <v>16.9</v>
      </c>
      <c r="AE40" s="55">
        <v>218</v>
      </c>
      <c r="AF40" s="60">
        <v>34.6</v>
      </c>
      <c r="AG40" s="166"/>
      <c r="AH40" s="76"/>
      <c r="AI40" s="73"/>
      <c r="AJ40" s="74"/>
      <c r="AK40" s="166"/>
      <c r="AL40" s="73"/>
      <c r="AM40" s="73"/>
      <c r="AN40" s="74"/>
      <c r="AO40" s="166"/>
      <c r="AP40" s="73"/>
      <c r="AQ40" s="73"/>
      <c r="AR40" s="74"/>
      <c r="AS40" s="166"/>
      <c r="AT40" s="73"/>
      <c r="AU40" s="73"/>
      <c r="AV40" s="74"/>
      <c r="AW40" s="166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>
        <v>2</v>
      </c>
      <c r="C41">
        <v>24</v>
      </c>
      <c r="D41" s="185">
        <v>14.5</v>
      </c>
      <c r="E41" s="166"/>
      <c r="F41" s="2">
        <v>20.5</v>
      </c>
      <c r="G41" s="55">
        <v>205.7</v>
      </c>
      <c r="H41" s="60">
        <v>38.7</v>
      </c>
      <c r="I41" s="183"/>
      <c r="J41" s="2">
        <v>28.4</v>
      </c>
      <c r="K41" s="55">
        <v>271.6</v>
      </c>
      <c r="L41" s="60">
        <v>49</v>
      </c>
      <c r="M41" s="2"/>
      <c r="N41" s="2">
        <v>25.9</v>
      </c>
      <c r="O41" s="55"/>
      <c r="P41" s="60"/>
      <c r="Q41" s="2"/>
      <c r="R41" s="2">
        <v>24.7</v>
      </c>
      <c r="S41" s="55">
        <v>276.4</v>
      </c>
      <c r="T41" s="60">
        <v>49.1</v>
      </c>
      <c r="U41" s="183"/>
      <c r="V41" s="2">
        <v>34.1</v>
      </c>
      <c r="W41" s="55"/>
      <c r="X41" s="60"/>
      <c r="Y41" s="183"/>
      <c r="Z41" s="2">
        <v>21.2</v>
      </c>
      <c r="AA41" s="55"/>
      <c r="AB41" s="60"/>
      <c r="AC41" s="166"/>
      <c r="AD41" s="2">
        <v>21</v>
      </c>
      <c r="AE41" s="55"/>
      <c r="AF41" s="60"/>
      <c r="AG41" s="166"/>
      <c r="AH41" s="76"/>
      <c r="AI41" s="73"/>
      <c r="AJ41" s="74"/>
      <c r="AK41" s="166"/>
      <c r="AL41" s="73"/>
      <c r="AM41" s="73"/>
      <c r="AN41" s="74"/>
      <c r="AO41" s="166"/>
      <c r="AP41" s="73"/>
      <c r="AQ41" s="73"/>
      <c r="AR41" s="74"/>
      <c r="AS41" s="166"/>
      <c r="AT41" s="73"/>
      <c r="AU41" s="73"/>
      <c r="AV41" s="74"/>
      <c r="AW41" s="166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>
        <v>2</v>
      </c>
      <c r="C42">
        <v>11</v>
      </c>
      <c r="D42" s="185">
        <v>15.33</v>
      </c>
      <c r="E42" s="166"/>
      <c r="F42" s="2">
        <v>19.1</v>
      </c>
      <c r="G42" s="55">
        <v>207.9</v>
      </c>
      <c r="H42" s="60">
        <v>42.1</v>
      </c>
      <c r="I42" s="183"/>
      <c r="J42" s="2">
        <v>29.2</v>
      </c>
      <c r="K42" s="55">
        <v>246.9</v>
      </c>
      <c r="L42" s="60">
        <v>38.5</v>
      </c>
      <c r="M42" s="2"/>
      <c r="N42" s="2">
        <f>28.7+0.45</f>
        <v>29.15</v>
      </c>
      <c r="O42" s="55">
        <v>216</v>
      </c>
      <c r="P42" s="60">
        <v>35.1</v>
      </c>
      <c r="Q42" s="2"/>
      <c r="R42" s="2">
        <v>26.3</v>
      </c>
      <c r="S42" s="55">
        <v>274.6</v>
      </c>
      <c r="T42" s="60">
        <v>42.8</v>
      </c>
      <c r="U42" s="183"/>
      <c r="V42" s="2">
        <v>31.6</v>
      </c>
      <c r="W42" s="55">
        <v>235.1</v>
      </c>
      <c r="X42" s="60">
        <v>51</v>
      </c>
      <c r="Y42" s="183"/>
      <c r="Z42" s="2">
        <v>21.5</v>
      </c>
      <c r="AA42" s="55">
        <v>226</v>
      </c>
      <c r="AB42" s="60">
        <v>41.3</v>
      </c>
      <c r="AC42" s="166"/>
      <c r="AD42" s="2">
        <v>18.8</v>
      </c>
      <c r="AE42" s="55">
        <v>225.3</v>
      </c>
      <c r="AF42" s="60">
        <v>38.6</v>
      </c>
      <c r="AG42" s="166"/>
      <c r="AH42" s="76"/>
      <c r="AI42" s="73"/>
      <c r="AJ42" s="74"/>
      <c r="AK42" s="166"/>
      <c r="AL42" s="73"/>
      <c r="AM42" s="73"/>
      <c r="AN42" s="74"/>
      <c r="AO42" s="166"/>
      <c r="AP42" s="73"/>
      <c r="AQ42" s="73"/>
      <c r="AR42" s="74"/>
      <c r="AS42" s="166"/>
      <c r="AT42" s="73"/>
      <c r="AU42" s="73"/>
      <c r="AV42" s="74"/>
      <c r="AW42" s="166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>
        <v>2</v>
      </c>
      <c r="C43">
        <v>9</v>
      </c>
      <c r="D43" s="185">
        <v>15.5</v>
      </c>
      <c r="E43" s="166"/>
      <c r="F43" s="2">
        <v>25.4</v>
      </c>
      <c r="G43" s="55">
        <v>215.1</v>
      </c>
      <c r="H43" s="60">
        <v>40</v>
      </c>
      <c r="I43" s="183"/>
      <c r="J43" s="2">
        <v>28.7</v>
      </c>
      <c r="K43" s="55">
        <v>203.8</v>
      </c>
      <c r="L43" s="60">
        <v>33.8</v>
      </c>
      <c r="M43" s="2"/>
      <c r="N43" s="2">
        <v>26.3</v>
      </c>
      <c r="O43" s="55"/>
      <c r="P43" s="60"/>
      <c r="Q43" s="2"/>
      <c r="R43" s="2">
        <v>24.8</v>
      </c>
      <c r="S43" s="55">
        <v>316.9</v>
      </c>
      <c r="T43" s="60">
        <v>60.5</v>
      </c>
      <c r="U43" s="183"/>
      <c r="V43" s="2">
        <v>28.8</v>
      </c>
      <c r="W43" s="55"/>
      <c r="X43" s="60"/>
      <c r="Y43" s="183"/>
      <c r="Z43" s="2">
        <v>20.3</v>
      </c>
      <c r="AA43" s="55"/>
      <c r="AB43" s="60"/>
      <c r="AC43" s="166"/>
      <c r="AD43" s="2">
        <v>16.7</v>
      </c>
      <c r="AE43" s="55"/>
      <c r="AF43" s="60"/>
      <c r="AG43" s="166"/>
      <c r="AH43" s="76"/>
      <c r="AI43" s="73"/>
      <c r="AJ43" s="74"/>
      <c r="AK43" s="166"/>
      <c r="AL43" s="73"/>
      <c r="AM43" s="73"/>
      <c r="AN43" s="74"/>
      <c r="AO43" s="166"/>
      <c r="AP43" s="73"/>
      <c r="AQ43" s="73"/>
      <c r="AR43" s="74"/>
      <c r="AS43" s="166"/>
      <c r="AT43" s="73"/>
      <c r="AU43" s="73"/>
      <c r="AV43" s="74"/>
      <c r="AW43" s="166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>
        <v>2</v>
      </c>
      <c r="C44">
        <v>13</v>
      </c>
      <c r="D44" s="185">
        <v>15.5</v>
      </c>
      <c r="E44" s="166"/>
      <c r="F44" s="2">
        <v>22.5</v>
      </c>
      <c r="G44" s="55">
        <v>273.8</v>
      </c>
      <c r="H44" s="60">
        <v>51.9</v>
      </c>
      <c r="I44" s="183"/>
      <c r="J44" s="2">
        <v>29.6</v>
      </c>
      <c r="K44" s="55">
        <v>286.1</v>
      </c>
      <c r="L44" s="60">
        <v>44.2</v>
      </c>
      <c r="M44" s="2"/>
      <c r="N44" s="2">
        <v>25.6</v>
      </c>
      <c r="O44" s="55"/>
      <c r="P44" s="60"/>
      <c r="Q44" s="2"/>
      <c r="R44" s="2">
        <v>25.3</v>
      </c>
      <c r="S44" s="55">
        <v>275.4</v>
      </c>
      <c r="T44" s="60">
        <v>49.8</v>
      </c>
      <c r="U44" s="183"/>
      <c r="V44" s="2">
        <v>21.6</v>
      </c>
      <c r="W44" s="55"/>
      <c r="X44" s="60"/>
      <c r="Y44" s="183"/>
      <c r="Z44" s="2">
        <v>18.5</v>
      </c>
      <c r="AA44" s="55"/>
      <c r="AB44" s="60"/>
      <c r="AC44" s="166"/>
      <c r="AD44" s="2">
        <v>17.2</v>
      </c>
      <c r="AE44" s="55"/>
      <c r="AF44" s="60"/>
      <c r="AG44" s="166"/>
      <c r="AH44" s="76"/>
      <c r="AI44" s="73"/>
      <c r="AJ44" s="74"/>
      <c r="AK44" s="166"/>
      <c r="AL44" s="73"/>
      <c r="AM44" s="73"/>
      <c r="AN44" s="74"/>
      <c r="AO44" s="166"/>
      <c r="AP44" s="73"/>
      <c r="AQ44" s="73"/>
      <c r="AR44" s="74"/>
      <c r="AS44" s="166"/>
      <c r="AT44" s="73"/>
      <c r="AU44" s="73"/>
      <c r="AV44" s="74"/>
      <c r="AW44" s="166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>
        <v>2</v>
      </c>
      <c r="C45">
        <v>7</v>
      </c>
      <c r="D45" s="185">
        <v>15.5</v>
      </c>
      <c r="E45" s="166"/>
      <c r="F45" s="2">
        <v>19.7</v>
      </c>
      <c r="G45" s="55">
        <v>201.5</v>
      </c>
      <c r="H45" s="60">
        <v>40.4</v>
      </c>
      <c r="I45" s="183"/>
      <c r="J45" s="2">
        <v>31.1</v>
      </c>
      <c r="K45" s="55">
        <v>257.7</v>
      </c>
      <c r="L45" s="60">
        <v>41</v>
      </c>
      <c r="M45" s="2"/>
      <c r="N45" s="2">
        <v>30.8</v>
      </c>
      <c r="O45" s="55"/>
      <c r="P45" s="60"/>
      <c r="Q45" s="2"/>
      <c r="R45" s="2">
        <v>28.1</v>
      </c>
      <c r="S45" s="55">
        <v>223.6</v>
      </c>
      <c r="T45" s="60">
        <v>29.6</v>
      </c>
      <c r="U45" s="183"/>
      <c r="V45" s="2">
        <v>33.9</v>
      </c>
      <c r="W45" s="55"/>
      <c r="X45" s="60"/>
      <c r="Y45" s="183"/>
      <c r="Z45" s="2">
        <v>23.1</v>
      </c>
      <c r="AA45" s="55"/>
      <c r="AB45" s="60"/>
      <c r="AC45" s="166"/>
      <c r="AD45" s="2">
        <v>21.1</v>
      </c>
      <c r="AE45" s="55"/>
      <c r="AF45" s="60"/>
      <c r="AG45" s="166"/>
      <c r="AH45" s="76"/>
      <c r="AI45" s="73"/>
      <c r="AJ45" s="74"/>
      <c r="AK45" s="166"/>
      <c r="AL45" s="73"/>
      <c r="AM45" s="73"/>
      <c r="AN45" s="74"/>
      <c r="AO45" s="166"/>
      <c r="AP45" s="73"/>
      <c r="AQ45" s="73"/>
      <c r="AR45" s="74"/>
      <c r="AS45" s="166"/>
      <c r="AT45" s="73"/>
      <c r="AU45" s="73"/>
      <c r="AV45" s="74"/>
      <c r="AW45" s="166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>
        <v>2</v>
      </c>
      <c r="C46">
        <v>18</v>
      </c>
      <c r="D46" s="185">
        <v>14.75</v>
      </c>
      <c r="E46" s="166"/>
      <c r="F46" s="2">
        <v>18.2</v>
      </c>
      <c r="G46" s="55">
        <v>183.3</v>
      </c>
      <c r="H46" s="60">
        <v>26.3</v>
      </c>
      <c r="I46" s="183"/>
      <c r="J46" s="2">
        <v>28.7</v>
      </c>
      <c r="K46" s="55">
        <v>273</v>
      </c>
      <c r="L46" s="60">
        <v>45.8</v>
      </c>
      <c r="M46" s="2"/>
      <c r="N46" s="2">
        <v>26.8</v>
      </c>
      <c r="O46" s="55"/>
      <c r="P46" s="60"/>
      <c r="Q46" s="2"/>
      <c r="R46" s="2">
        <v>24</v>
      </c>
      <c r="S46" s="55">
        <v>217.2</v>
      </c>
      <c r="T46" s="60">
        <v>44.4</v>
      </c>
      <c r="U46" s="183"/>
      <c r="V46" s="2">
        <v>29</v>
      </c>
      <c r="W46" s="55"/>
      <c r="X46" s="60"/>
      <c r="Y46" s="183"/>
      <c r="Z46" s="2">
        <v>22</v>
      </c>
      <c r="AA46" s="55"/>
      <c r="AB46" s="60"/>
      <c r="AC46" s="166"/>
      <c r="AD46" s="2">
        <v>19.1</v>
      </c>
      <c r="AE46" s="55"/>
      <c r="AF46" s="60"/>
      <c r="AG46" s="166"/>
      <c r="AH46" s="76"/>
      <c r="AI46" s="73"/>
      <c r="AJ46" s="74"/>
      <c r="AK46" s="166"/>
      <c r="AL46" s="73"/>
      <c r="AM46" s="73"/>
      <c r="AN46" s="74"/>
      <c r="AO46" s="166"/>
      <c r="AP46" s="73"/>
      <c r="AQ46" s="73"/>
      <c r="AR46" s="74"/>
      <c r="AS46" s="166"/>
      <c r="AT46" s="73"/>
      <c r="AU46" s="73"/>
      <c r="AV46" s="74"/>
      <c r="AW46" s="166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>
        <v>2</v>
      </c>
      <c r="C47">
        <v>5</v>
      </c>
      <c r="D47" s="185">
        <v>14.75</v>
      </c>
      <c r="E47" s="166"/>
      <c r="F47" s="2">
        <v>17.7</v>
      </c>
      <c r="G47" s="55">
        <v>187.3</v>
      </c>
      <c r="H47" s="60">
        <v>41.1</v>
      </c>
      <c r="I47" s="183"/>
      <c r="J47" s="2">
        <v>27.5</v>
      </c>
      <c r="K47" s="55">
        <v>258</v>
      </c>
      <c r="L47" s="60">
        <v>40.2</v>
      </c>
      <c r="M47" s="2"/>
      <c r="N47" s="2">
        <v>26.4</v>
      </c>
      <c r="O47" s="55"/>
      <c r="P47" s="60"/>
      <c r="Q47" s="2"/>
      <c r="R47" s="2">
        <v>24.9</v>
      </c>
      <c r="S47" s="55">
        <v>319.5</v>
      </c>
      <c r="T47" s="60">
        <v>46.3</v>
      </c>
      <c r="U47" s="183"/>
      <c r="V47" s="2">
        <v>26.2</v>
      </c>
      <c r="W47" s="55"/>
      <c r="X47" s="60"/>
      <c r="Y47" s="183"/>
      <c r="Z47" s="2">
        <v>21.5</v>
      </c>
      <c r="AA47" s="55"/>
      <c r="AB47" s="60"/>
      <c r="AC47" s="166"/>
      <c r="AD47" s="2">
        <v>18.3</v>
      </c>
      <c r="AE47" s="55"/>
      <c r="AF47" s="60"/>
      <c r="AG47" s="166"/>
      <c r="AH47" s="76"/>
      <c r="AI47" s="73"/>
      <c r="AJ47" s="74"/>
      <c r="AK47" s="166"/>
      <c r="AL47" s="73"/>
      <c r="AM47" s="73"/>
      <c r="AN47" s="74"/>
      <c r="AO47" s="166"/>
      <c r="AP47" s="73"/>
      <c r="AQ47" s="73"/>
      <c r="AR47" s="74"/>
      <c r="AS47" s="166"/>
      <c r="AT47" s="73"/>
      <c r="AU47" s="73"/>
      <c r="AV47" s="74"/>
      <c r="AW47" s="166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>
        <v>2</v>
      </c>
      <c r="C48">
        <v>22</v>
      </c>
      <c r="D48" s="185">
        <v>15.5</v>
      </c>
      <c r="E48" s="166"/>
      <c r="F48" s="2">
        <v>20.2</v>
      </c>
      <c r="G48" s="55">
        <v>218.7</v>
      </c>
      <c r="H48" s="60">
        <v>42.6</v>
      </c>
      <c r="I48" s="183"/>
      <c r="J48" s="2">
        <v>26.8</v>
      </c>
      <c r="K48" s="55">
        <v>363.3</v>
      </c>
      <c r="L48" s="60">
        <v>53</v>
      </c>
      <c r="M48" s="2"/>
      <c r="N48" s="2">
        <v>27.4</v>
      </c>
      <c r="O48" s="55"/>
      <c r="P48" s="60"/>
      <c r="Q48" s="2"/>
      <c r="R48" s="2">
        <v>25.9</v>
      </c>
      <c r="S48" s="55">
        <v>296.6</v>
      </c>
      <c r="T48" s="60">
        <v>54.2</v>
      </c>
      <c r="U48" s="183"/>
      <c r="V48" s="2">
        <v>25.1</v>
      </c>
      <c r="W48" s="55"/>
      <c r="X48" s="60"/>
      <c r="Y48" s="183"/>
      <c r="Z48" s="2">
        <v>23.3</v>
      </c>
      <c r="AA48" s="55"/>
      <c r="AB48" s="60"/>
      <c r="AC48" s="166"/>
      <c r="AD48" s="2">
        <v>17.4</v>
      </c>
      <c r="AE48" s="55"/>
      <c r="AF48" s="60"/>
      <c r="AG48" s="166"/>
      <c r="AH48" s="76"/>
      <c r="AI48" s="73"/>
      <c r="AJ48" s="74"/>
      <c r="AK48" s="166"/>
      <c r="AL48" s="73"/>
      <c r="AM48" s="73"/>
      <c r="AN48" s="74"/>
      <c r="AO48" s="166"/>
      <c r="AP48" s="73"/>
      <c r="AQ48" s="73"/>
      <c r="AR48" s="74"/>
      <c r="AS48" s="166"/>
      <c r="AT48" s="73"/>
      <c r="AU48" s="73"/>
      <c r="AV48" s="74"/>
      <c r="AW48" s="166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>
        <v>2</v>
      </c>
      <c r="C49">
        <v>23</v>
      </c>
      <c r="D49" s="185">
        <v>15.75</v>
      </c>
      <c r="E49" s="166"/>
      <c r="F49" s="2">
        <v>22.8</v>
      </c>
      <c r="G49" s="55">
        <v>188.9</v>
      </c>
      <c r="H49" s="60">
        <v>37.1</v>
      </c>
      <c r="I49" s="183"/>
      <c r="J49" s="2">
        <v>31.9</v>
      </c>
      <c r="K49" s="55">
        <v>306.6</v>
      </c>
      <c r="L49" s="60">
        <v>46.8</v>
      </c>
      <c r="M49" s="2"/>
      <c r="N49" s="2">
        <v>28.6</v>
      </c>
      <c r="O49" s="55"/>
      <c r="P49" s="60"/>
      <c r="Q49" s="2"/>
      <c r="R49" s="2">
        <v>26.3</v>
      </c>
      <c r="S49" s="55">
        <v>325.1</v>
      </c>
      <c r="T49" s="60">
        <v>65.2</v>
      </c>
      <c r="U49" s="183"/>
      <c r="V49" s="2">
        <v>28.9</v>
      </c>
      <c r="W49" s="55"/>
      <c r="X49" s="60"/>
      <c r="Y49" s="183"/>
      <c r="Z49" s="2">
        <v>20</v>
      </c>
      <c r="AA49" s="55"/>
      <c r="AB49" s="60"/>
      <c r="AC49" s="166"/>
      <c r="AD49" s="2">
        <v>18.9</v>
      </c>
      <c r="AE49" s="55"/>
      <c r="AF49" s="60"/>
      <c r="AG49" s="166"/>
      <c r="AH49" s="76"/>
      <c r="AI49" s="73"/>
      <c r="AJ49" s="74"/>
      <c r="AK49" s="166"/>
      <c r="AL49" s="73"/>
      <c r="AM49" s="73"/>
      <c r="AN49" s="74"/>
      <c r="AO49" s="166"/>
      <c r="AP49" s="73"/>
      <c r="AQ49" s="73"/>
      <c r="AR49" s="74"/>
      <c r="AS49" s="166"/>
      <c r="AT49" s="73"/>
      <c r="AU49" s="73"/>
      <c r="AV49" s="74"/>
      <c r="AW49" s="166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>
        <v>2</v>
      </c>
      <c r="C50">
        <v>8</v>
      </c>
      <c r="D50" s="185">
        <v>15.5</v>
      </c>
      <c r="E50" s="166"/>
      <c r="F50" s="2">
        <v>24.2</v>
      </c>
      <c r="G50" s="55">
        <v>230.7</v>
      </c>
      <c r="H50" s="60">
        <v>44</v>
      </c>
      <c r="I50" s="183"/>
      <c r="J50" s="2">
        <v>32.5</v>
      </c>
      <c r="K50" s="55">
        <v>324.6</v>
      </c>
      <c r="L50" s="60">
        <v>48.8</v>
      </c>
      <c r="M50" s="2"/>
      <c r="N50" s="2">
        <v>28</v>
      </c>
      <c r="O50" s="55"/>
      <c r="P50" s="60"/>
      <c r="Q50" s="2"/>
      <c r="R50" s="2">
        <v>25.8</v>
      </c>
      <c r="S50" s="55">
        <v>300.9</v>
      </c>
      <c r="T50" s="60">
        <v>35.4</v>
      </c>
      <c r="U50" s="183"/>
      <c r="V50" s="2">
        <v>26.1</v>
      </c>
      <c r="W50" s="55"/>
      <c r="X50" s="60"/>
      <c r="Y50" s="183"/>
      <c r="Z50" s="2">
        <v>23.2</v>
      </c>
      <c r="AA50" s="55"/>
      <c r="AB50" s="60"/>
      <c r="AC50" s="166"/>
      <c r="AD50" s="2">
        <v>21</v>
      </c>
      <c r="AE50" s="55"/>
      <c r="AF50" s="60"/>
      <c r="AG50" s="166"/>
      <c r="AH50" s="76"/>
      <c r="AI50" s="73"/>
      <c r="AJ50" s="74"/>
      <c r="AK50" s="166"/>
      <c r="AL50" s="73"/>
      <c r="AM50" s="73"/>
      <c r="AN50" s="74"/>
      <c r="AO50" s="166"/>
      <c r="AP50" s="73"/>
      <c r="AQ50" s="73"/>
      <c r="AR50" s="74"/>
      <c r="AS50" s="166"/>
      <c r="AT50" s="73"/>
      <c r="AU50" s="73"/>
      <c r="AV50" s="74"/>
      <c r="AW50" s="166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>
        <v>2</v>
      </c>
      <c r="C51">
        <v>21</v>
      </c>
      <c r="D51" s="185">
        <v>15.5</v>
      </c>
      <c r="E51" s="166"/>
      <c r="F51" s="2">
        <v>18.2</v>
      </c>
      <c r="G51" s="55">
        <v>215.8</v>
      </c>
      <c r="H51" s="60">
        <v>44.1</v>
      </c>
      <c r="I51" s="183"/>
      <c r="J51" s="2">
        <v>29.2</v>
      </c>
      <c r="K51" s="55">
        <v>308.3</v>
      </c>
      <c r="L51" s="60">
        <v>47.6</v>
      </c>
      <c r="M51" s="2"/>
      <c r="N51" s="2">
        <v>27.7</v>
      </c>
      <c r="O51" s="55"/>
      <c r="P51" s="60"/>
      <c r="Q51" s="2"/>
      <c r="R51" s="2">
        <v>26.7</v>
      </c>
      <c r="S51" s="55">
        <v>258.2</v>
      </c>
      <c r="T51" s="60">
        <v>49.2</v>
      </c>
      <c r="U51" s="183"/>
      <c r="V51" s="2">
        <v>32.8</v>
      </c>
      <c r="W51" s="55"/>
      <c r="X51" s="60"/>
      <c r="Y51" s="183"/>
      <c r="Z51" s="2">
        <v>26.3</v>
      </c>
      <c r="AA51" s="55"/>
      <c r="AB51" s="60"/>
      <c r="AC51" s="166"/>
      <c r="AD51" s="2">
        <v>23.1</v>
      </c>
      <c r="AE51" s="55"/>
      <c r="AF51" s="60"/>
      <c r="AG51" s="166"/>
      <c r="AH51" s="76"/>
      <c r="AI51" s="73"/>
      <c r="AJ51" s="74"/>
      <c r="AK51" s="166"/>
      <c r="AL51" s="73"/>
      <c r="AM51" s="73"/>
      <c r="AN51" s="74"/>
      <c r="AO51" s="166"/>
      <c r="AP51" s="73"/>
      <c r="AQ51" s="73"/>
      <c r="AR51" s="74"/>
      <c r="AS51" s="166"/>
      <c r="AT51" s="73"/>
      <c r="AU51" s="73"/>
      <c r="AV51" s="74"/>
      <c r="AW51" s="166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>
        <v>2</v>
      </c>
      <c r="C52">
        <v>20</v>
      </c>
      <c r="D52" s="185">
        <v>14.5</v>
      </c>
      <c r="E52" s="166"/>
      <c r="F52" s="2">
        <v>20.6</v>
      </c>
      <c r="G52" s="55">
        <v>225</v>
      </c>
      <c r="H52" s="60">
        <v>43.5</v>
      </c>
      <c r="I52" s="183"/>
      <c r="J52" s="2">
        <v>29.5</v>
      </c>
      <c r="K52" s="55">
        <v>331.4</v>
      </c>
      <c r="L52" s="60">
        <v>24.7</v>
      </c>
      <c r="M52" s="2"/>
      <c r="N52" s="2">
        <v>27</v>
      </c>
      <c r="O52" s="55"/>
      <c r="P52" s="60"/>
      <c r="Q52" s="2"/>
      <c r="R52" s="2">
        <v>27</v>
      </c>
      <c r="S52" s="55">
        <v>270.6</v>
      </c>
      <c r="T52" s="60">
        <v>45.3</v>
      </c>
      <c r="U52" s="183"/>
      <c r="V52" s="2">
        <v>33.4</v>
      </c>
      <c r="W52" s="55"/>
      <c r="X52" s="60"/>
      <c r="Y52" s="183"/>
      <c r="Z52" s="2">
        <v>22.9</v>
      </c>
      <c r="AA52" s="55"/>
      <c r="AB52" s="60"/>
      <c r="AC52" s="166"/>
      <c r="AD52" s="2">
        <v>19.6</v>
      </c>
      <c r="AE52" s="55"/>
      <c r="AF52" s="60"/>
      <c r="AG52" s="166"/>
      <c r="AH52" s="76"/>
      <c r="AI52" s="73"/>
      <c r="AJ52" s="74"/>
      <c r="AK52" s="166"/>
      <c r="AL52" s="73"/>
      <c r="AM52" s="73"/>
      <c r="AN52" s="74"/>
      <c r="AO52" s="166"/>
      <c r="AP52" s="73"/>
      <c r="AQ52" s="73"/>
      <c r="AR52" s="74"/>
      <c r="AS52" s="166"/>
      <c r="AT52" s="73"/>
      <c r="AU52" s="73"/>
      <c r="AV52" s="74"/>
      <c r="AW52" s="166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>
        <v>2</v>
      </c>
      <c r="C53">
        <v>4</v>
      </c>
      <c r="D53" s="185">
        <v>15</v>
      </c>
      <c r="E53" s="166"/>
      <c r="F53" s="2">
        <v>17.3</v>
      </c>
      <c r="G53" s="55">
        <v>232.9</v>
      </c>
      <c r="H53" s="60">
        <v>44.7</v>
      </c>
      <c r="I53" s="183"/>
      <c r="J53" s="2">
        <v>26.6</v>
      </c>
      <c r="K53" s="55">
        <v>291.7</v>
      </c>
      <c r="L53" s="60">
        <v>45.1</v>
      </c>
      <c r="M53" s="2"/>
      <c r="N53" s="2">
        <v>26.2</v>
      </c>
      <c r="O53" s="55"/>
      <c r="P53" s="60"/>
      <c r="Q53" s="2"/>
      <c r="R53" s="2">
        <v>25.9</v>
      </c>
      <c r="S53" s="55">
        <v>259.2</v>
      </c>
      <c r="T53" s="60">
        <v>39.2</v>
      </c>
      <c r="U53" s="183"/>
      <c r="V53" s="2">
        <v>25.9</v>
      </c>
      <c r="W53" s="55"/>
      <c r="X53" s="60"/>
      <c r="Y53" s="183"/>
      <c r="Z53" s="2">
        <v>19.3</v>
      </c>
      <c r="AA53" s="55"/>
      <c r="AB53" s="60"/>
      <c r="AC53" s="166"/>
      <c r="AD53" s="2">
        <v>17.1</v>
      </c>
      <c r="AE53" s="55"/>
      <c r="AF53" s="60"/>
      <c r="AG53" s="166"/>
      <c r="AH53" s="76"/>
      <c r="AI53" s="73"/>
      <c r="AJ53" s="74"/>
      <c r="AK53" s="166"/>
      <c r="AL53" s="73"/>
      <c r="AM53" s="73"/>
      <c r="AN53" s="74"/>
      <c r="AO53" s="166"/>
      <c r="AP53" s="73"/>
      <c r="AQ53" s="73"/>
      <c r="AR53" s="74"/>
      <c r="AS53" s="166"/>
      <c r="AT53" s="73"/>
      <c r="AU53" s="73"/>
      <c r="AV53" s="74"/>
      <c r="AW53" s="166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>
        <v>2</v>
      </c>
      <c r="C54">
        <v>16</v>
      </c>
      <c r="D54" s="185">
        <v>15.5</v>
      </c>
      <c r="E54" s="166"/>
      <c r="F54" s="2">
        <v>20</v>
      </c>
      <c r="G54" s="55">
        <v>216.8</v>
      </c>
      <c r="H54" s="60">
        <v>41.5</v>
      </c>
      <c r="I54" s="183"/>
      <c r="J54" s="2">
        <v>26</v>
      </c>
      <c r="K54" s="55">
        <v>273.5</v>
      </c>
      <c r="L54" s="60">
        <v>41.8</v>
      </c>
      <c r="M54" s="2"/>
      <c r="N54" s="2">
        <v>28.3</v>
      </c>
      <c r="O54" s="55"/>
      <c r="P54" s="60"/>
      <c r="Q54" s="2"/>
      <c r="R54" s="2">
        <v>26</v>
      </c>
      <c r="S54" s="55">
        <v>232.9</v>
      </c>
      <c r="T54" s="60">
        <v>32.6</v>
      </c>
      <c r="U54" s="183"/>
      <c r="V54" s="2">
        <v>28.3</v>
      </c>
      <c r="W54" s="55"/>
      <c r="X54" s="60"/>
      <c r="Y54" s="183"/>
      <c r="Z54" s="2">
        <v>17.8</v>
      </c>
      <c r="AA54" s="55"/>
      <c r="AB54" s="60"/>
      <c r="AC54" s="166"/>
      <c r="AD54" s="2">
        <v>17.3</v>
      </c>
      <c r="AE54" s="55"/>
      <c r="AF54" s="60"/>
      <c r="AG54" s="166"/>
      <c r="AH54" s="76"/>
      <c r="AI54" s="73"/>
      <c r="AJ54" s="74"/>
      <c r="AK54" s="166"/>
      <c r="AL54" s="73"/>
      <c r="AM54" s="73"/>
      <c r="AN54" s="74"/>
      <c r="AO54" s="166"/>
      <c r="AP54" s="73"/>
      <c r="AQ54" s="73"/>
      <c r="AR54" s="74"/>
      <c r="AS54" s="166"/>
      <c r="AT54" s="73"/>
      <c r="AU54" s="73"/>
      <c r="AV54" s="74"/>
      <c r="AW54" s="166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>
        <v>2</v>
      </c>
      <c r="C55">
        <v>15</v>
      </c>
      <c r="D55" s="185">
        <v>15.75</v>
      </c>
      <c r="E55" s="166"/>
      <c r="F55" s="2">
        <v>21.4</v>
      </c>
      <c r="G55" s="55">
        <v>204</v>
      </c>
      <c r="H55" s="60">
        <v>37.9</v>
      </c>
      <c r="I55" s="183"/>
      <c r="J55" s="2">
        <v>28</v>
      </c>
      <c r="K55" s="55">
        <v>294.1</v>
      </c>
      <c r="L55" s="60">
        <v>42.8</v>
      </c>
      <c r="M55" s="2"/>
      <c r="N55" s="2">
        <v>27.6</v>
      </c>
      <c r="O55" s="55"/>
      <c r="P55" s="60"/>
      <c r="Q55" s="2"/>
      <c r="R55" s="2">
        <v>25.3</v>
      </c>
      <c r="S55" s="55">
        <v>311.5</v>
      </c>
      <c r="T55" s="60">
        <v>43.6</v>
      </c>
      <c r="U55" s="183"/>
      <c r="V55" s="2">
        <v>21.8</v>
      </c>
      <c r="W55" s="55"/>
      <c r="X55" s="60"/>
      <c r="Y55" s="183"/>
      <c r="Z55" s="2">
        <v>18.9</v>
      </c>
      <c r="AA55" s="55"/>
      <c r="AB55" s="60"/>
      <c r="AC55" s="166"/>
      <c r="AD55" s="2">
        <v>15.7</v>
      </c>
      <c r="AE55" s="55"/>
      <c r="AF55" s="60"/>
      <c r="AG55" s="166"/>
      <c r="AH55" s="76"/>
      <c r="AI55" s="73"/>
      <c r="AJ55" s="74"/>
      <c r="AK55" s="166"/>
      <c r="AL55" s="73"/>
      <c r="AM55" s="73"/>
      <c r="AN55" s="74"/>
      <c r="AO55" s="166"/>
      <c r="AP55" s="73"/>
      <c r="AQ55" s="73"/>
      <c r="AR55" s="74"/>
      <c r="AS55" s="166"/>
      <c r="AT55" s="73"/>
      <c r="AU55" s="73"/>
      <c r="AV55" s="74"/>
      <c r="AW55" s="166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>
        <v>2</v>
      </c>
      <c r="C56">
        <v>1</v>
      </c>
      <c r="D56" s="185">
        <v>15.5</v>
      </c>
      <c r="E56" s="166"/>
      <c r="F56" s="2">
        <v>26.1</v>
      </c>
      <c r="G56" s="55">
        <v>192.1</v>
      </c>
      <c r="H56" s="60">
        <v>38.3</v>
      </c>
      <c r="I56" s="183"/>
      <c r="J56" s="2">
        <v>30.7</v>
      </c>
      <c r="K56" s="55">
        <v>314.7</v>
      </c>
      <c r="L56" s="60">
        <v>47.1</v>
      </c>
      <c r="M56" s="2"/>
      <c r="N56" s="2">
        <f>31.4+0.37</f>
        <v>31.77</v>
      </c>
      <c r="O56" s="55">
        <v>172.8</v>
      </c>
      <c r="P56" s="60">
        <v>28.4</v>
      </c>
      <c r="Q56" s="2"/>
      <c r="R56" s="2">
        <v>30</v>
      </c>
      <c r="S56" s="55">
        <v>343.6</v>
      </c>
      <c r="T56" s="60">
        <v>63.8</v>
      </c>
      <c r="U56" s="183"/>
      <c r="V56" s="2">
        <v>29.6</v>
      </c>
      <c r="W56" s="55">
        <v>241.4</v>
      </c>
      <c r="X56" s="60">
        <v>52.1</v>
      </c>
      <c r="Y56" s="183"/>
      <c r="Z56" s="2">
        <v>24.3</v>
      </c>
      <c r="AA56" s="55">
        <v>173.2</v>
      </c>
      <c r="AB56" s="60">
        <v>37.8</v>
      </c>
      <c r="AC56" s="166"/>
      <c r="AD56" s="2">
        <v>18.9</v>
      </c>
      <c r="AE56" s="55">
        <v>209.8</v>
      </c>
      <c r="AF56" s="60">
        <v>34.2</v>
      </c>
      <c r="AG56" s="166"/>
      <c r="AH56" s="76"/>
      <c r="AI56" s="73"/>
      <c r="AJ56" s="74"/>
      <c r="AK56" s="166"/>
      <c r="AL56" s="73"/>
      <c r="AM56" s="73"/>
      <c r="AN56" s="74"/>
      <c r="AO56" s="166"/>
      <c r="AP56" s="73"/>
      <c r="AQ56" s="73"/>
      <c r="AR56" s="74"/>
      <c r="AS56" s="166"/>
      <c r="AT56" s="73"/>
      <c r="AU56" s="73"/>
      <c r="AV56" s="74"/>
      <c r="AW56" s="166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>
        <v>2</v>
      </c>
      <c r="C57">
        <v>10</v>
      </c>
      <c r="D57" s="185">
        <v>15.5</v>
      </c>
      <c r="E57" s="166"/>
      <c r="F57" s="2">
        <v>22.8</v>
      </c>
      <c r="G57" s="55">
        <v>198</v>
      </c>
      <c r="H57" s="60">
        <v>40.4</v>
      </c>
      <c r="I57" s="183"/>
      <c r="J57" s="2">
        <v>32.2</v>
      </c>
      <c r="K57" s="55">
        <v>278.5</v>
      </c>
      <c r="L57" s="60">
        <v>43</v>
      </c>
      <c r="M57" s="2"/>
      <c r="N57" s="2">
        <v>31</v>
      </c>
      <c r="O57" s="55"/>
      <c r="P57" s="60"/>
      <c r="Q57" s="2"/>
      <c r="R57" s="2">
        <v>29.8</v>
      </c>
      <c r="S57" s="55">
        <v>314.3</v>
      </c>
      <c r="T57" s="60">
        <v>61.1</v>
      </c>
      <c r="U57" s="183"/>
      <c r="V57" s="2">
        <v>32.9</v>
      </c>
      <c r="W57" s="55"/>
      <c r="X57" s="60"/>
      <c r="Y57" s="183"/>
      <c r="Z57" s="169">
        <v>24.3</v>
      </c>
      <c r="AA57" s="55"/>
      <c r="AB57" s="60"/>
      <c r="AC57" s="166"/>
      <c r="AD57" s="169">
        <v>19.9</v>
      </c>
      <c r="AE57" s="55"/>
      <c r="AF57" s="60"/>
      <c r="AG57" s="166"/>
      <c r="AH57" s="76"/>
      <c r="AI57" s="73"/>
      <c r="AJ57" s="74"/>
      <c r="AK57" s="166"/>
      <c r="AL57" s="73"/>
      <c r="AM57" s="73"/>
      <c r="AN57" s="74"/>
      <c r="AO57" s="166"/>
      <c r="AP57" s="73"/>
      <c r="AQ57" s="73"/>
      <c r="AR57" s="74"/>
      <c r="AS57" s="166"/>
      <c r="AT57" s="73"/>
      <c r="AU57" s="73"/>
      <c r="AV57" s="74"/>
      <c r="AW57" s="166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>
        <v>2</v>
      </c>
      <c r="C58">
        <v>17</v>
      </c>
      <c r="D58" s="185">
        <v>15</v>
      </c>
      <c r="E58" s="166"/>
      <c r="F58" s="2">
        <v>20.9</v>
      </c>
      <c r="G58" s="55">
        <v>207.7</v>
      </c>
      <c r="H58" s="60">
        <v>37.6</v>
      </c>
      <c r="I58" s="183"/>
      <c r="J58" s="2">
        <v>25</v>
      </c>
      <c r="K58" s="55">
        <v>274.3</v>
      </c>
      <c r="L58" s="60">
        <v>40.9</v>
      </c>
      <c r="M58" s="2"/>
      <c r="N58" s="2">
        <f>25.7+0.47</f>
        <v>26.169999999999998</v>
      </c>
      <c r="O58" s="55">
        <v>222.2</v>
      </c>
      <c r="P58" s="60">
        <v>36.1</v>
      </c>
      <c r="Q58" s="2"/>
      <c r="R58" s="169">
        <v>26.5</v>
      </c>
      <c r="S58" s="55">
        <v>185.6</v>
      </c>
      <c r="T58" s="60">
        <v>34.3</v>
      </c>
      <c r="U58" s="183"/>
      <c r="V58" s="2">
        <v>24.5</v>
      </c>
      <c r="W58" s="55">
        <v>211.7</v>
      </c>
      <c r="X58" s="60">
        <v>47.1</v>
      </c>
      <c r="Y58" s="183"/>
      <c r="Z58" s="2">
        <v>18.3</v>
      </c>
      <c r="AA58" s="55">
        <v>237.5</v>
      </c>
      <c r="AB58" s="60">
        <v>43</v>
      </c>
      <c r="AC58" s="166"/>
      <c r="AD58" s="2">
        <v>16.6</v>
      </c>
      <c r="AE58" s="55">
        <v>170</v>
      </c>
      <c r="AF58" s="60">
        <v>28</v>
      </c>
      <c r="AG58" s="166"/>
      <c r="AH58" s="76"/>
      <c r="AI58" s="73"/>
      <c r="AJ58" s="74"/>
      <c r="AK58" s="166"/>
      <c r="AL58" s="73"/>
      <c r="AM58" s="73"/>
      <c r="AN58" s="74"/>
      <c r="AO58" s="166"/>
      <c r="AP58" s="73"/>
      <c r="AQ58" s="73"/>
      <c r="AR58" s="74"/>
      <c r="AS58" s="166"/>
      <c r="AT58" s="73"/>
      <c r="AU58" s="73"/>
      <c r="AV58" s="74"/>
      <c r="AW58" s="166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>
        <v>3</v>
      </c>
      <c r="C59">
        <v>14</v>
      </c>
      <c r="D59" s="185">
        <v>15</v>
      </c>
      <c r="E59" s="166"/>
      <c r="F59" s="2">
        <v>19.2</v>
      </c>
      <c r="G59" s="55">
        <v>198</v>
      </c>
      <c r="H59" s="60">
        <v>42.5</v>
      </c>
      <c r="I59" s="183"/>
      <c r="J59" s="2">
        <v>26.4</v>
      </c>
      <c r="K59" s="55">
        <v>286.2</v>
      </c>
      <c r="L59" s="60">
        <v>49.1</v>
      </c>
      <c r="M59" s="2"/>
      <c r="N59" s="2">
        <v>25.5</v>
      </c>
      <c r="O59" s="55"/>
      <c r="P59" s="60"/>
      <c r="Q59" s="2"/>
      <c r="R59" s="2">
        <v>26</v>
      </c>
      <c r="S59" s="55">
        <v>224.6</v>
      </c>
      <c r="T59" s="60">
        <v>45.8</v>
      </c>
      <c r="U59" s="183"/>
      <c r="V59" s="2">
        <v>28.2</v>
      </c>
      <c r="W59" s="55"/>
      <c r="X59" s="60"/>
      <c r="Y59" s="183"/>
      <c r="Z59" s="2">
        <v>20.6</v>
      </c>
      <c r="AA59" s="55"/>
      <c r="AB59" s="60"/>
      <c r="AC59" s="166"/>
      <c r="AD59" s="2">
        <v>18.2</v>
      </c>
      <c r="AE59" s="55"/>
      <c r="AF59" s="60"/>
      <c r="AG59" s="166"/>
      <c r="AH59" s="76"/>
      <c r="AI59" s="73"/>
      <c r="AJ59" s="74"/>
      <c r="AK59" s="166"/>
      <c r="AL59" s="73"/>
      <c r="AM59" s="73"/>
      <c r="AN59" s="74"/>
      <c r="AO59" s="166"/>
      <c r="AP59" s="73"/>
      <c r="AQ59" s="73"/>
      <c r="AR59" s="74"/>
      <c r="AS59" s="166"/>
      <c r="AT59" s="73"/>
      <c r="AU59" s="73"/>
      <c r="AV59" s="74"/>
      <c r="AW59" s="166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>
        <v>3</v>
      </c>
      <c r="C60">
        <v>2</v>
      </c>
      <c r="D60" s="185">
        <v>15.33</v>
      </c>
      <c r="E60" s="166"/>
      <c r="F60" s="2">
        <v>17</v>
      </c>
      <c r="G60" s="55">
        <v>147.3</v>
      </c>
      <c r="H60" s="60">
        <v>32.9</v>
      </c>
      <c r="I60" s="183"/>
      <c r="J60" s="2">
        <v>25</v>
      </c>
      <c r="K60" s="55">
        <v>266.6</v>
      </c>
      <c r="L60" s="60">
        <v>43.1</v>
      </c>
      <c r="M60" s="2"/>
      <c r="N60" s="2">
        <v>25.8</v>
      </c>
      <c r="O60" s="55"/>
      <c r="P60" s="60"/>
      <c r="Q60" s="2"/>
      <c r="R60" s="2">
        <v>23.2</v>
      </c>
      <c r="S60" s="55">
        <v>233.2</v>
      </c>
      <c r="T60" s="60">
        <v>45.3</v>
      </c>
      <c r="U60" s="183"/>
      <c r="V60" s="2">
        <v>32.8</v>
      </c>
      <c r="W60" s="55"/>
      <c r="X60" s="60"/>
      <c r="Y60" s="183"/>
      <c r="Z60" s="2">
        <v>20.4</v>
      </c>
      <c r="AA60" s="55"/>
      <c r="AB60" s="60"/>
      <c r="AC60" s="166"/>
      <c r="AD60" s="2">
        <v>19.5</v>
      </c>
      <c r="AE60" s="55"/>
      <c r="AF60" s="60"/>
      <c r="AG60" s="166"/>
      <c r="AH60" s="76"/>
      <c r="AI60" s="73"/>
      <c r="AJ60" s="74"/>
      <c r="AK60" s="166"/>
      <c r="AL60" s="73"/>
      <c r="AM60" s="73"/>
      <c r="AN60" s="74"/>
      <c r="AO60" s="166"/>
      <c r="AP60" s="73"/>
      <c r="AQ60" s="73"/>
      <c r="AR60" s="74"/>
      <c r="AS60" s="166"/>
      <c r="AT60" s="73"/>
      <c r="AU60" s="73"/>
      <c r="AV60" s="74"/>
      <c r="AW60" s="166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>
        <v>3</v>
      </c>
      <c r="C61">
        <v>8</v>
      </c>
      <c r="D61" s="185">
        <v>15.83</v>
      </c>
      <c r="E61" s="166"/>
      <c r="F61" s="2">
        <v>18.4</v>
      </c>
      <c r="G61" s="55">
        <v>227.3</v>
      </c>
      <c r="H61" s="60">
        <v>46.4</v>
      </c>
      <c r="I61" s="183"/>
      <c r="J61" s="2">
        <v>27.7</v>
      </c>
      <c r="K61" s="55">
        <v>230</v>
      </c>
      <c r="L61" s="60">
        <v>38.3</v>
      </c>
      <c r="M61" s="2"/>
      <c r="N61" s="2">
        <v>27</v>
      </c>
      <c r="O61" s="55"/>
      <c r="P61" s="60"/>
      <c r="Q61" s="2"/>
      <c r="R61" s="2">
        <v>26.6</v>
      </c>
      <c r="S61" s="55">
        <v>241.7</v>
      </c>
      <c r="T61" s="60">
        <v>49.1</v>
      </c>
      <c r="U61" s="183"/>
      <c r="V61" s="2">
        <v>28.3</v>
      </c>
      <c r="W61" s="55"/>
      <c r="X61" s="60"/>
      <c r="Y61" s="183"/>
      <c r="Z61" s="2">
        <v>24.2</v>
      </c>
      <c r="AA61" s="55"/>
      <c r="AB61" s="60"/>
      <c r="AC61" s="166"/>
      <c r="AD61" s="2">
        <v>20.5</v>
      </c>
      <c r="AE61" s="55"/>
      <c r="AF61" s="60"/>
      <c r="AG61" s="166"/>
      <c r="AH61" s="76"/>
      <c r="AI61" s="73"/>
      <c r="AJ61" s="74"/>
      <c r="AK61" s="166"/>
      <c r="AL61" s="73"/>
      <c r="AM61" s="73"/>
      <c r="AN61" s="74"/>
      <c r="AO61" s="166"/>
      <c r="AP61" s="73"/>
      <c r="AQ61" s="73"/>
      <c r="AR61" s="74"/>
      <c r="AS61" s="166"/>
      <c r="AT61" s="73"/>
      <c r="AU61" s="73"/>
      <c r="AV61" s="74"/>
      <c r="AW61" s="166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>
        <v>3</v>
      </c>
      <c r="C62">
        <v>13</v>
      </c>
      <c r="D62" s="185">
        <v>15.5</v>
      </c>
      <c r="E62" s="166"/>
      <c r="F62" s="2">
        <v>21.8</v>
      </c>
      <c r="G62" s="55">
        <v>190.7</v>
      </c>
      <c r="H62" s="60">
        <v>35.3</v>
      </c>
      <c r="I62" s="183"/>
      <c r="J62" s="2">
        <v>28.8</v>
      </c>
      <c r="K62" s="55">
        <v>187.8</v>
      </c>
      <c r="L62" s="60">
        <v>31.9</v>
      </c>
      <c r="M62" s="2"/>
      <c r="N62" s="2">
        <v>26.8</v>
      </c>
      <c r="O62" s="55"/>
      <c r="P62" s="60"/>
      <c r="Q62" s="2"/>
      <c r="R62" s="2">
        <v>26.2</v>
      </c>
      <c r="S62" s="55">
        <v>157.5</v>
      </c>
      <c r="T62" s="60">
        <v>34.2</v>
      </c>
      <c r="U62" s="183"/>
      <c r="V62" s="2">
        <v>26.2</v>
      </c>
      <c r="W62" s="55"/>
      <c r="X62" s="60"/>
      <c r="Y62" s="183"/>
      <c r="Z62" s="2">
        <v>21.6</v>
      </c>
      <c r="AA62" s="55"/>
      <c r="AB62" s="60"/>
      <c r="AC62" s="166"/>
      <c r="AD62" s="2">
        <v>17.2</v>
      </c>
      <c r="AE62" s="55"/>
      <c r="AF62" s="60"/>
      <c r="AG62" s="166"/>
      <c r="AH62" s="76"/>
      <c r="AI62" s="73"/>
      <c r="AJ62" s="74"/>
      <c r="AK62" s="166"/>
      <c r="AL62" s="73"/>
      <c r="AM62" s="73"/>
      <c r="AN62" s="74"/>
      <c r="AO62" s="166"/>
      <c r="AP62" s="73"/>
      <c r="AQ62" s="73"/>
      <c r="AR62" s="74"/>
      <c r="AS62" s="166"/>
      <c r="AT62" s="73"/>
      <c r="AU62" s="73"/>
      <c r="AV62" s="74"/>
      <c r="AW62" s="166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>
        <v>3</v>
      </c>
      <c r="C63">
        <v>12</v>
      </c>
      <c r="D63" s="185">
        <v>15.5</v>
      </c>
      <c r="E63" s="166"/>
      <c r="F63" s="2">
        <v>16.5</v>
      </c>
      <c r="G63" s="55">
        <v>224.1</v>
      </c>
      <c r="H63" s="60">
        <v>45.4</v>
      </c>
      <c r="I63" s="183"/>
      <c r="J63" s="2">
        <v>25</v>
      </c>
      <c r="K63" s="55">
        <v>188</v>
      </c>
      <c r="L63" s="60">
        <v>33.3</v>
      </c>
      <c r="M63" s="2"/>
      <c r="N63" s="2">
        <v>25.6</v>
      </c>
      <c r="O63" s="55"/>
      <c r="P63" s="60"/>
      <c r="Q63" s="2"/>
      <c r="R63" s="2">
        <v>25.3</v>
      </c>
      <c r="S63" s="55">
        <v>218.1</v>
      </c>
      <c r="T63" s="60">
        <v>41.6</v>
      </c>
      <c r="U63" s="183"/>
      <c r="V63" s="2">
        <v>29.2</v>
      </c>
      <c r="W63" s="55"/>
      <c r="X63" s="60"/>
      <c r="Y63" s="183"/>
      <c r="Z63" s="2">
        <v>22.4</v>
      </c>
      <c r="AA63" s="55"/>
      <c r="AB63" s="60"/>
      <c r="AC63" s="166"/>
      <c r="AD63" s="2">
        <v>20.9</v>
      </c>
      <c r="AE63" s="55"/>
      <c r="AF63" s="60"/>
      <c r="AG63" s="166"/>
      <c r="AH63" s="76"/>
      <c r="AI63" s="73"/>
      <c r="AJ63" s="74"/>
      <c r="AK63" s="166"/>
      <c r="AL63" s="73"/>
      <c r="AM63" s="73"/>
      <c r="AN63" s="74"/>
      <c r="AO63" s="166"/>
      <c r="AP63" s="73"/>
      <c r="AQ63" s="73"/>
      <c r="AR63" s="74"/>
      <c r="AS63" s="166"/>
      <c r="AT63" s="73"/>
      <c r="AU63" s="73"/>
      <c r="AV63" s="74"/>
      <c r="AW63" s="166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>
        <v>3</v>
      </c>
      <c r="C64">
        <v>4</v>
      </c>
      <c r="D64" s="185">
        <v>14.5</v>
      </c>
      <c r="E64" s="166"/>
      <c r="F64" s="2">
        <v>16.9</v>
      </c>
      <c r="G64" s="55">
        <v>193.8</v>
      </c>
      <c r="H64" s="60">
        <v>40.7</v>
      </c>
      <c r="I64" s="183"/>
      <c r="J64" s="2">
        <v>27.5</v>
      </c>
      <c r="K64" s="55">
        <v>270.5</v>
      </c>
      <c r="L64" s="60">
        <v>46.5</v>
      </c>
      <c r="M64" s="2"/>
      <c r="N64" s="2">
        <v>25.2</v>
      </c>
      <c r="O64" s="55"/>
      <c r="P64" s="60"/>
      <c r="Q64" s="2"/>
      <c r="R64" s="2">
        <v>24.1</v>
      </c>
      <c r="S64" s="55">
        <v>247.1</v>
      </c>
      <c r="T64" s="60">
        <v>51.6</v>
      </c>
      <c r="U64" s="183"/>
      <c r="V64" s="2">
        <v>27.1</v>
      </c>
      <c r="W64" s="55"/>
      <c r="X64" s="60"/>
      <c r="Y64" s="183"/>
      <c r="Z64" s="2">
        <v>18.1</v>
      </c>
      <c r="AA64" s="55"/>
      <c r="AB64" s="60"/>
      <c r="AC64" s="166"/>
      <c r="AD64" s="2">
        <v>18.7</v>
      </c>
      <c r="AE64" s="55"/>
      <c r="AF64" s="60"/>
      <c r="AG64" s="166"/>
      <c r="AH64" s="76"/>
      <c r="AI64" s="73"/>
      <c r="AJ64" s="74"/>
      <c r="AK64" s="166"/>
      <c r="AL64" s="73"/>
      <c r="AM64" s="73"/>
      <c r="AN64" s="74"/>
      <c r="AO64" s="166"/>
      <c r="AP64" s="73"/>
      <c r="AQ64" s="73"/>
      <c r="AR64" s="74"/>
      <c r="AS64" s="166"/>
      <c r="AT64" s="73"/>
      <c r="AU64" s="73"/>
      <c r="AV64" s="74"/>
      <c r="AW64" s="166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>
        <v>3</v>
      </c>
      <c r="C65">
        <v>15</v>
      </c>
      <c r="D65" s="185">
        <v>14.5</v>
      </c>
      <c r="E65" s="166"/>
      <c r="F65" s="2">
        <v>20.6</v>
      </c>
      <c r="G65" s="55">
        <v>202.3</v>
      </c>
      <c r="H65" s="60">
        <v>38.5</v>
      </c>
      <c r="I65" s="183"/>
      <c r="J65" s="2">
        <v>28.7</v>
      </c>
      <c r="K65" s="55">
        <v>218.8</v>
      </c>
      <c r="L65" s="60">
        <v>40.6</v>
      </c>
      <c r="M65" s="2"/>
      <c r="N65" s="2">
        <v>25.8</v>
      </c>
      <c r="O65" s="55"/>
      <c r="P65" s="60"/>
      <c r="Q65" s="2"/>
      <c r="R65" s="2">
        <v>24.8</v>
      </c>
      <c r="S65" s="55">
        <v>240.5</v>
      </c>
      <c r="T65" s="60">
        <v>46.2</v>
      </c>
      <c r="U65" s="183"/>
      <c r="V65" s="2">
        <v>24.2</v>
      </c>
      <c r="W65" s="55"/>
      <c r="X65" s="60"/>
      <c r="Y65" s="183"/>
      <c r="Z65" s="2">
        <v>19.5</v>
      </c>
      <c r="AA65" s="55"/>
      <c r="AB65" s="60"/>
      <c r="AC65" s="166"/>
      <c r="AD65" s="2">
        <v>17</v>
      </c>
      <c r="AE65" s="55"/>
      <c r="AF65" s="60"/>
      <c r="AG65" s="166"/>
      <c r="AH65" s="76"/>
      <c r="AI65" s="73"/>
      <c r="AJ65" s="74"/>
      <c r="AK65" s="166"/>
      <c r="AL65" s="73"/>
      <c r="AM65" s="73"/>
      <c r="AN65" s="74"/>
      <c r="AO65" s="166"/>
      <c r="AP65" s="73"/>
      <c r="AQ65" s="73"/>
      <c r="AR65" s="74"/>
      <c r="AS65" s="166"/>
      <c r="AT65" s="73"/>
      <c r="AU65" s="73"/>
      <c r="AV65" s="74"/>
      <c r="AW65" s="166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>
        <v>3</v>
      </c>
      <c r="C66">
        <v>11</v>
      </c>
      <c r="D66" s="185">
        <v>15</v>
      </c>
      <c r="E66" s="166"/>
      <c r="F66" s="2">
        <v>19</v>
      </c>
      <c r="G66" s="55">
        <v>169.5</v>
      </c>
      <c r="H66" s="60">
        <v>36.7</v>
      </c>
      <c r="I66" s="183"/>
      <c r="J66" s="2">
        <v>27.5</v>
      </c>
      <c r="K66" s="55">
        <v>216.1</v>
      </c>
      <c r="L66" s="60">
        <v>36.8</v>
      </c>
      <c r="M66" s="2"/>
      <c r="N66" s="2">
        <f>27.1+0.53</f>
        <v>27.630000000000003</v>
      </c>
      <c r="O66" s="55">
        <v>245.9</v>
      </c>
      <c r="P66" s="60">
        <v>40.5</v>
      </c>
      <c r="Q66" s="2"/>
      <c r="R66" s="2">
        <v>26.4</v>
      </c>
      <c r="S66" s="55">
        <v>174.4</v>
      </c>
      <c r="T66" s="60">
        <v>33</v>
      </c>
      <c r="U66" s="183"/>
      <c r="V66" s="2">
        <v>30.2</v>
      </c>
      <c r="W66" s="55">
        <v>229.6</v>
      </c>
      <c r="X66" s="60">
        <v>52.6</v>
      </c>
      <c r="Y66" s="183"/>
      <c r="Z66" s="2">
        <v>21.9</v>
      </c>
      <c r="AA66" s="55">
        <v>225.4</v>
      </c>
      <c r="AB66" s="60">
        <v>41.6</v>
      </c>
      <c r="AC66" s="166"/>
      <c r="AD66" s="2">
        <v>18.3</v>
      </c>
      <c r="AE66" s="55">
        <v>185.9</v>
      </c>
      <c r="AF66" s="60">
        <v>35.5</v>
      </c>
      <c r="AG66" s="166"/>
      <c r="AH66" s="76"/>
      <c r="AI66" s="73"/>
      <c r="AJ66" s="74"/>
      <c r="AK66" s="166"/>
      <c r="AL66" s="73"/>
      <c r="AM66" s="73"/>
      <c r="AN66" s="74"/>
      <c r="AO66" s="166"/>
      <c r="AP66" s="73"/>
      <c r="AQ66" s="73"/>
      <c r="AR66" s="74"/>
      <c r="AS66" s="166"/>
      <c r="AT66" s="73"/>
      <c r="AU66" s="73"/>
      <c r="AV66" s="74"/>
      <c r="AW66" s="166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>
        <v>3</v>
      </c>
      <c r="C67">
        <v>7</v>
      </c>
      <c r="D67" s="185">
        <v>15.75</v>
      </c>
      <c r="E67" s="166"/>
      <c r="F67" s="2">
        <v>21.1</v>
      </c>
      <c r="G67" s="55">
        <v>180.1</v>
      </c>
      <c r="H67" s="60">
        <v>35.1</v>
      </c>
      <c r="I67" s="183"/>
      <c r="J67" s="2">
        <v>28.2</v>
      </c>
      <c r="K67" s="55">
        <v>248.4</v>
      </c>
      <c r="L67" s="60">
        <v>43.9</v>
      </c>
      <c r="M67" s="2"/>
      <c r="N67" s="2">
        <v>29.2</v>
      </c>
      <c r="O67" s="55"/>
      <c r="P67" s="60"/>
      <c r="Q67" s="2"/>
      <c r="R67" s="2">
        <v>27</v>
      </c>
      <c r="S67" s="55">
        <v>167.3</v>
      </c>
      <c r="T67" s="60">
        <v>29.5</v>
      </c>
      <c r="U67" s="183"/>
      <c r="V67" s="2">
        <v>30.6</v>
      </c>
      <c r="W67" s="55"/>
      <c r="X67" s="60"/>
      <c r="Y67" s="183"/>
      <c r="Z67" s="2">
        <v>24</v>
      </c>
      <c r="AA67" s="55"/>
      <c r="AB67" s="60"/>
      <c r="AC67" s="166"/>
      <c r="AD67" s="2">
        <v>20.5</v>
      </c>
      <c r="AE67" s="55"/>
      <c r="AF67" s="60"/>
      <c r="AG67" s="166"/>
      <c r="AH67" s="76"/>
      <c r="AI67" s="73"/>
      <c r="AJ67" s="74"/>
      <c r="AK67" s="166"/>
      <c r="AL67" s="73"/>
      <c r="AM67" s="73"/>
      <c r="AN67" s="74"/>
      <c r="AO67" s="166"/>
      <c r="AP67" s="73"/>
      <c r="AQ67" s="73"/>
      <c r="AR67" s="74"/>
      <c r="AS67" s="166"/>
      <c r="AT67" s="73"/>
      <c r="AU67" s="73"/>
      <c r="AV67" s="74"/>
      <c r="AW67" s="166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>
        <v>3</v>
      </c>
      <c r="C68">
        <v>10</v>
      </c>
      <c r="D68" s="185">
        <v>15.75</v>
      </c>
      <c r="E68" s="166"/>
      <c r="F68" s="2">
        <v>21.7</v>
      </c>
      <c r="G68" s="55">
        <v>211.1</v>
      </c>
      <c r="H68" s="60">
        <v>44.9</v>
      </c>
      <c r="I68" s="183"/>
      <c r="J68" s="2">
        <v>31</v>
      </c>
      <c r="K68" s="55">
        <v>228.7</v>
      </c>
      <c r="L68" s="60">
        <v>39.7</v>
      </c>
      <c r="M68" s="2"/>
      <c r="N68" s="2">
        <v>27.3</v>
      </c>
      <c r="O68" s="55"/>
      <c r="P68" s="60"/>
      <c r="Q68" s="2"/>
      <c r="R68" s="2">
        <v>26.3</v>
      </c>
      <c r="S68" s="55">
        <v>190.1</v>
      </c>
      <c r="T68" s="60">
        <v>35.8</v>
      </c>
      <c r="U68" s="183"/>
      <c r="V68" s="2">
        <v>24.7</v>
      </c>
      <c r="W68" s="55"/>
      <c r="X68" s="60"/>
      <c r="Y68" s="183"/>
      <c r="Z68" s="2">
        <v>23</v>
      </c>
      <c r="AA68" s="55"/>
      <c r="AB68" s="60"/>
      <c r="AC68" s="166"/>
      <c r="AD68" s="2">
        <v>19.9</v>
      </c>
      <c r="AE68" s="55"/>
      <c r="AF68" s="60"/>
      <c r="AG68" s="166"/>
      <c r="AH68" s="76"/>
      <c r="AI68" s="73"/>
      <c r="AJ68" s="74"/>
      <c r="AK68" s="166"/>
      <c r="AL68" s="73"/>
      <c r="AM68" s="73"/>
      <c r="AN68" s="74"/>
      <c r="AO68" s="166"/>
      <c r="AP68" s="73"/>
      <c r="AQ68" s="73"/>
      <c r="AR68" s="74"/>
      <c r="AS68" s="166"/>
      <c r="AT68" s="73"/>
      <c r="AU68" s="73"/>
      <c r="AV68" s="74"/>
      <c r="AW68" s="166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>
        <v>3</v>
      </c>
      <c r="C69">
        <v>3</v>
      </c>
      <c r="D69" s="185">
        <v>15.33</v>
      </c>
      <c r="E69" s="166"/>
      <c r="F69" s="2">
        <v>18</v>
      </c>
      <c r="G69" s="55">
        <v>188</v>
      </c>
      <c r="H69" s="60">
        <v>41.4</v>
      </c>
      <c r="I69" s="183"/>
      <c r="J69" s="2">
        <v>25.9</v>
      </c>
      <c r="K69" s="55">
        <v>247.1</v>
      </c>
      <c r="L69" s="60">
        <v>43.4</v>
      </c>
      <c r="M69" s="2"/>
      <c r="N69" s="2">
        <v>26.5</v>
      </c>
      <c r="O69" s="55"/>
      <c r="P69" s="60"/>
      <c r="Q69" s="2"/>
      <c r="R69" s="2">
        <v>26.2</v>
      </c>
      <c r="S69" s="55">
        <v>209.8</v>
      </c>
      <c r="T69" s="60">
        <v>39.3</v>
      </c>
      <c r="U69" s="183"/>
      <c r="V69" s="2">
        <v>34.1</v>
      </c>
      <c r="W69" s="55"/>
      <c r="X69" s="60"/>
      <c r="Y69" s="183"/>
      <c r="Z69" s="2">
        <v>24.1</v>
      </c>
      <c r="AA69" s="55"/>
      <c r="AB69" s="60"/>
      <c r="AC69" s="166"/>
      <c r="AD69" s="2">
        <v>19.7</v>
      </c>
      <c r="AE69" s="55"/>
      <c r="AF69" s="60"/>
      <c r="AG69" s="166"/>
      <c r="AH69" s="76"/>
      <c r="AI69" s="73"/>
      <c r="AJ69" s="74"/>
      <c r="AK69" s="166"/>
      <c r="AL69" s="73"/>
      <c r="AM69" s="73"/>
      <c r="AN69" s="74"/>
      <c r="AO69" s="166"/>
      <c r="AP69" s="73"/>
      <c r="AQ69" s="73"/>
      <c r="AR69" s="74"/>
      <c r="AS69" s="166"/>
      <c r="AT69" s="73"/>
      <c r="AU69" s="73"/>
      <c r="AV69" s="74"/>
      <c r="AW69" s="166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>
        <v>3</v>
      </c>
      <c r="C70">
        <v>1</v>
      </c>
      <c r="D70" s="185">
        <v>14.5</v>
      </c>
      <c r="E70" s="166"/>
      <c r="F70" s="2">
        <v>15.4</v>
      </c>
      <c r="G70" s="55">
        <v>176.5</v>
      </c>
      <c r="H70" s="60">
        <v>36.7</v>
      </c>
      <c r="I70" s="183"/>
      <c r="J70" s="2">
        <v>28.8</v>
      </c>
      <c r="K70" s="55">
        <v>230.9</v>
      </c>
      <c r="L70" s="60">
        <v>42.4</v>
      </c>
      <c r="M70" s="2"/>
      <c r="N70" s="2">
        <f>26+0.57</f>
        <v>26.57</v>
      </c>
      <c r="O70" s="55">
        <v>270.1</v>
      </c>
      <c r="P70" s="60">
        <v>45.7</v>
      </c>
      <c r="Q70" s="2"/>
      <c r="R70" s="2">
        <v>24.9</v>
      </c>
      <c r="S70" s="55">
        <v>228.3</v>
      </c>
      <c r="T70" s="60">
        <v>44.5</v>
      </c>
      <c r="U70" s="183"/>
      <c r="V70" s="2">
        <v>29.7</v>
      </c>
      <c r="W70" s="55">
        <v>253.7</v>
      </c>
      <c r="X70" s="60">
        <v>55.2</v>
      </c>
      <c r="Y70" s="183"/>
      <c r="Z70" s="2">
        <v>22.4</v>
      </c>
      <c r="AA70" s="55">
        <v>198.6</v>
      </c>
      <c r="AB70" s="60">
        <v>36.9</v>
      </c>
      <c r="AC70" s="166"/>
      <c r="AD70" s="2">
        <v>17.1</v>
      </c>
      <c r="AE70" s="55">
        <v>231.1</v>
      </c>
      <c r="AF70" s="60">
        <v>34.8</v>
      </c>
      <c r="AG70" s="166"/>
      <c r="AH70" s="76"/>
      <c r="AI70" s="73"/>
      <c r="AJ70" s="74"/>
      <c r="AK70" s="166"/>
      <c r="AL70" s="73"/>
      <c r="AM70" s="73"/>
      <c r="AN70" s="74"/>
      <c r="AO70" s="166"/>
      <c r="AP70" s="73"/>
      <c r="AQ70" s="73"/>
      <c r="AR70" s="74"/>
      <c r="AS70" s="166"/>
      <c r="AT70" s="73"/>
      <c r="AU70" s="73"/>
      <c r="AV70" s="74"/>
      <c r="AW70" s="166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>
        <v>3</v>
      </c>
      <c r="C71">
        <v>24</v>
      </c>
      <c r="D71" s="185">
        <v>14.5</v>
      </c>
      <c r="E71" s="166"/>
      <c r="F71" s="2">
        <v>15.8</v>
      </c>
      <c r="G71" s="55">
        <v>183.3</v>
      </c>
      <c r="H71" s="60">
        <v>36.3</v>
      </c>
      <c r="I71" s="183"/>
      <c r="J71" s="2">
        <v>27.2</v>
      </c>
      <c r="K71" s="55">
        <v>218.1</v>
      </c>
      <c r="L71" s="60">
        <v>37.9</v>
      </c>
      <c r="M71" s="2"/>
      <c r="N71" s="2">
        <v>25.6</v>
      </c>
      <c r="O71" s="55"/>
      <c r="P71" s="60"/>
      <c r="Q71" s="2"/>
      <c r="R71" s="2">
        <v>22.3</v>
      </c>
      <c r="S71" s="55">
        <v>168.2</v>
      </c>
      <c r="T71" s="60">
        <v>31.1</v>
      </c>
      <c r="U71" s="183"/>
      <c r="V71" s="2">
        <v>26.1</v>
      </c>
      <c r="W71" s="55"/>
      <c r="X71" s="60"/>
      <c r="Y71" s="183"/>
      <c r="Z71" s="2">
        <v>16.2</v>
      </c>
      <c r="AA71" s="55"/>
      <c r="AB71" s="60"/>
      <c r="AC71" s="166"/>
      <c r="AD71" s="2">
        <v>16.1</v>
      </c>
      <c r="AE71" s="55"/>
      <c r="AF71" s="60"/>
      <c r="AG71" s="166"/>
      <c r="AH71" s="76"/>
      <c r="AI71" s="73"/>
      <c r="AJ71" s="74"/>
      <c r="AK71" s="166"/>
      <c r="AL71" s="73"/>
      <c r="AM71" s="73"/>
      <c r="AN71" s="74"/>
      <c r="AO71" s="166"/>
      <c r="AP71" s="73"/>
      <c r="AQ71" s="73"/>
      <c r="AR71" s="74"/>
      <c r="AS71" s="166"/>
      <c r="AT71" s="73"/>
      <c r="AU71" s="73"/>
      <c r="AV71" s="74"/>
      <c r="AW71" s="166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>
        <v>3</v>
      </c>
      <c r="C72">
        <v>6</v>
      </c>
      <c r="D72" s="185">
        <v>15.33</v>
      </c>
      <c r="E72" s="166"/>
      <c r="F72" s="2">
        <v>15.3</v>
      </c>
      <c r="G72" s="55">
        <v>160.6</v>
      </c>
      <c r="H72" s="60">
        <v>35.4</v>
      </c>
      <c r="I72" s="183"/>
      <c r="J72" s="2">
        <v>25.8</v>
      </c>
      <c r="K72" s="55">
        <v>278</v>
      </c>
      <c r="L72" s="60">
        <v>40.7</v>
      </c>
      <c r="M72" s="2"/>
      <c r="N72" s="2">
        <f>25.2+0.39</f>
        <v>25.59</v>
      </c>
      <c r="O72" s="55">
        <v>185.9</v>
      </c>
      <c r="P72" s="60">
        <v>29.7</v>
      </c>
      <c r="Q72" s="2"/>
      <c r="R72" s="2"/>
      <c r="S72" s="55">
        <v>253.5</v>
      </c>
      <c r="T72" s="60">
        <v>47.1</v>
      </c>
      <c r="U72" s="183"/>
      <c r="V72" s="2">
        <v>26.3</v>
      </c>
      <c r="W72" s="55">
        <v>224</v>
      </c>
      <c r="X72" s="60">
        <v>43.8</v>
      </c>
      <c r="Y72" s="183"/>
      <c r="Z72" s="2">
        <v>18.3</v>
      </c>
      <c r="AA72" s="55">
        <v>217.4</v>
      </c>
      <c r="AB72" s="60">
        <v>39.1</v>
      </c>
      <c r="AC72" s="166"/>
      <c r="AD72" s="2">
        <v>15.4</v>
      </c>
      <c r="AE72" s="55">
        <v>214.5</v>
      </c>
      <c r="AF72" s="60">
        <v>35.2</v>
      </c>
      <c r="AG72" s="166"/>
      <c r="AH72" s="76"/>
      <c r="AI72" s="73"/>
      <c r="AJ72" s="74"/>
      <c r="AK72" s="166"/>
      <c r="AL72" s="73"/>
      <c r="AM72" s="73"/>
      <c r="AN72" s="74"/>
      <c r="AO72" s="166"/>
      <c r="AP72" s="73"/>
      <c r="AQ72" s="73"/>
      <c r="AR72" s="74"/>
      <c r="AS72" s="166"/>
      <c r="AT72" s="73"/>
      <c r="AU72" s="73"/>
      <c r="AV72" s="74"/>
      <c r="AW72" s="166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>
        <v>3</v>
      </c>
      <c r="C73">
        <v>18</v>
      </c>
      <c r="D73" s="185">
        <v>15.75</v>
      </c>
      <c r="E73" s="166"/>
      <c r="F73" s="2">
        <v>17.2</v>
      </c>
      <c r="G73" s="55">
        <v>210.7</v>
      </c>
      <c r="H73" s="60">
        <v>44.3</v>
      </c>
      <c r="I73" s="183"/>
      <c r="J73" s="2">
        <v>27.7</v>
      </c>
      <c r="K73" s="55">
        <v>228.3</v>
      </c>
      <c r="L73" s="60">
        <v>39.6</v>
      </c>
      <c r="M73" s="2"/>
      <c r="N73" s="2">
        <v>27.1</v>
      </c>
      <c r="O73" s="55"/>
      <c r="P73" s="60"/>
      <c r="Q73" s="2"/>
      <c r="R73" s="2">
        <v>25</v>
      </c>
      <c r="S73" s="55">
        <v>233.5</v>
      </c>
      <c r="T73" s="60">
        <v>42.7</v>
      </c>
      <c r="U73" s="183"/>
      <c r="V73" s="2">
        <v>24.8</v>
      </c>
      <c r="W73" s="55"/>
      <c r="X73" s="60"/>
      <c r="Y73" s="183"/>
      <c r="Z73" s="2">
        <v>20.8</v>
      </c>
      <c r="AA73" s="55"/>
      <c r="AB73" s="60"/>
      <c r="AC73" s="166"/>
      <c r="AD73" s="2">
        <v>17.1</v>
      </c>
      <c r="AE73" s="55"/>
      <c r="AF73" s="60"/>
      <c r="AG73" s="166"/>
      <c r="AH73" s="76"/>
      <c r="AI73" s="73"/>
      <c r="AJ73" s="74"/>
      <c r="AK73" s="166"/>
      <c r="AL73" s="73"/>
      <c r="AM73" s="73"/>
      <c r="AN73" s="74"/>
      <c r="AO73" s="166"/>
      <c r="AP73" s="73"/>
      <c r="AQ73" s="73"/>
      <c r="AR73" s="74"/>
      <c r="AS73" s="166"/>
      <c r="AT73" s="73"/>
      <c r="AU73" s="73"/>
      <c r="AV73" s="74"/>
      <c r="AW73" s="166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>
        <v>3</v>
      </c>
      <c r="C74">
        <v>22</v>
      </c>
      <c r="D74" s="185">
        <v>15.75</v>
      </c>
      <c r="E74" s="166"/>
      <c r="F74" s="2">
        <v>22</v>
      </c>
      <c r="G74" s="55">
        <v>185.9</v>
      </c>
      <c r="H74" s="60">
        <v>38.2</v>
      </c>
      <c r="I74" s="183"/>
      <c r="J74" s="2">
        <v>30.1</v>
      </c>
      <c r="K74" s="55">
        <v>302.6</v>
      </c>
      <c r="L74" s="60">
        <v>51.4</v>
      </c>
      <c r="M74" s="2"/>
      <c r="N74" s="2">
        <v>29.9</v>
      </c>
      <c r="O74" s="55"/>
      <c r="P74" s="60"/>
      <c r="Q74" s="2"/>
      <c r="R74" s="2">
        <v>24.5</v>
      </c>
      <c r="S74" s="55">
        <v>196.8</v>
      </c>
      <c r="T74" s="60">
        <v>31.9</v>
      </c>
      <c r="U74" s="183"/>
      <c r="V74" s="2">
        <v>26.4</v>
      </c>
      <c r="W74" s="55"/>
      <c r="X74" s="60"/>
      <c r="Y74" s="183"/>
      <c r="Z74" s="2">
        <v>22.5</v>
      </c>
      <c r="AA74" s="55"/>
      <c r="AB74" s="60"/>
      <c r="AC74" s="166"/>
      <c r="AD74" s="2">
        <v>20</v>
      </c>
      <c r="AE74" s="55"/>
      <c r="AF74" s="60"/>
      <c r="AG74" s="166"/>
      <c r="AH74" s="76"/>
      <c r="AI74" s="73"/>
      <c r="AJ74" s="74"/>
      <c r="AK74" s="166"/>
      <c r="AL74" s="73"/>
      <c r="AM74" s="73"/>
      <c r="AN74" s="74"/>
      <c r="AO74" s="166"/>
      <c r="AP74" s="73"/>
      <c r="AQ74" s="73"/>
      <c r="AR74" s="74"/>
      <c r="AS74" s="166"/>
      <c r="AT74" s="73"/>
      <c r="AU74" s="73"/>
      <c r="AV74" s="74"/>
      <c r="AW74" s="166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>
        <v>3</v>
      </c>
      <c r="C75">
        <v>19</v>
      </c>
      <c r="D75" s="185">
        <v>15.33</v>
      </c>
      <c r="E75" s="166"/>
      <c r="F75" s="2">
        <v>15</v>
      </c>
      <c r="G75" s="55">
        <v>215.3</v>
      </c>
      <c r="H75" s="60">
        <v>47</v>
      </c>
      <c r="I75" s="183"/>
      <c r="J75" s="2">
        <v>27.2</v>
      </c>
      <c r="K75" s="55">
        <v>238.9</v>
      </c>
      <c r="L75" s="60">
        <v>40.1</v>
      </c>
      <c r="M75" s="2"/>
      <c r="N75" s="2">
        <f>27.5+0.38</f>
        <v>27.88</v>
      </c>
      <c r="O75" s="55">
        <v>183.8</v>
      </c>
      <c r="P75" s="60">
        <v>30.1</v>
      </c>
      <c r="Q75" s="2"/>
      <c r="R75" s="2">
        <v>26.1</v>
      </c>
      <c r="S75" s="55">
        <v>208.3</v>
      </c>
      <c r="T75" s="60">
        <v>40.5</v>
      </c>
      <c r="U75" s="183"/>
      <c r="V75" s="2">
        <v>28.7</v>
      </c>
      <c r="W75" s="55">
        <v>206.7</v>
      </c>
      <c r="X75" s="60">
        <v>44.2</v>
      </c>
      <c r="Y75" s="183"/>
      <c r="Z75" s="2">
        <v>24.9</v>
      </c>
      <c r="AA75" s="55">
        <v>232.7</v>
      </c>
      <c r="AB75" s="60">
        <v>41.3</v>
      </c>
      <c r="AC75" s="166"/>
      <c r="AD75" s="2">
        <v>21.9</v>
      </c>
      <c r="AE75" s="55">
        <v>218.6</v>
      </c>
      <c r="AF75" s="60">
        <v>34.6</v>
      </c>
      <c r="AG75" s="166"/>
      <c r="AH75" s="76"/>
      <c r="AI75" s="73"/>
      <c r="AJ75" s="74"/>
      <c r="AK75" s="166"/>
      <c r="AL75" s="73"/>
      <c r="AM75" s="73"/>
      <c r="AN75" s="74"/>
      <c r="AO75" s="166"/>
      <c r="AP75" s="73"/>
      <c r="AQ75" s="73"/>
      <c r="AR75" s="74"/>
      <c r="AS75" s="166"/>
      <c r="AT75" s="73"/>
      <c r="AU75" s="73"/>
      <c r="AV75" s="74"/>
      <c r="AW75" s="166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>
        <v>3</v>
      </c>
      <c r="C76">
        <v>21</v>
      </c>
      <c r="D76" s="185">
        <v>14.5</v>
      </c>
      <c r="E76" s="166"/>
      <c r="F76" s="2">
        <v>14.5</v>
      </c>
      <c r="G76" s="55">
        <v>207.4</v>
      </c>
      <c r="H76" s="60">
        <v>48.6</v>
      </c>
      <c r="I76" s="183"/>
      <c r="J76" s="2">
        <v>27.3</v>
      </c>
      <c r="K76" s="55">
        <v>268.4</v>
      </c>
      <c r="L76" s="60">
        <v>47.3</v>
      </c>
      <c r="M76" s="2"/>
      <c r="N76" s="2">
        <v>26.4</v>
      </c>
      <c r="O76" s="55"/>
      <c r="P76" s="60"/>
      <c r="Q76" s="2"/>
      <c r="R76" s="2">
        <v>23.6</v>
      </c>
      <c r="S76" s="55">
        <v>216.4</v>
      </c>
      <c r="T76" s="60">
        <v>45.6</v>
      </c>
      <c r="U76" s="183"/>
      <c r="V76" s="2">
        <v>27.2</v>
      </c>
      <c r="W76" s="55"/>
      <c r="X76" s="60"/>
      <c r="Y76" s="183"/>
      <c r="Z76" s="2">
        <v>19.1</v>
      </c>
      <c r="AA76" s="55"/>
      <c r="AB76" s="60"/>
      <c r="AC76" s="166"/>
      <c r="AD76" s="2">
        <v>21</v>
      </c>
      <c r="AE76" s="55"/>
      <c r="AF76" s="60"/>
      <c r="AG76" s="166"/>
      <c r="AH76" s="76"/>
      <c r="AI76" s="73"/>
      <c r="AJ76" s="74"/>
      <c r="AK76" s="166"/>
      <c r="AL76" s="73"/>
      <c r="AM76" s="73"/>
      <c r="AN76" s="74"/>
      <c r="AO76" s="166"/>
      <c r="AP76" s="73"/>
      <c r="AQ76" s="73"/>
      <c r="AR76" s="74"/>
      <c r="AS76" s="166"/>
      <c r="AT76" s="73"/>
      <c r="AU76" s="73"/>
      <c r="AV76" s="74"/>
      <c r="AW76" s="166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>
        <v>3</v>
      </c>
      <c r="C77">
        <v>16</v>
      </c>
      <c r="D77" s="185">
        <v>14.75</v>
      </c>
      <c r="E77" s="166"/>
      <c r="F77" s="2">
        <v>14.8</v>
      </c>
      <c r="G77" s="55">
        <v>206.1</v>
      </c>
      <c r="H77" s="60">
        <v>40</v>
      </c>
      <c r="I77" s="183"/>
      <c r="J77" s="2">
        <v>26.3</v>
      </c>
      <c r="K77" s="55">
        <v>282.8</v>
      </c>
      <c r="L77" s="60">
        <v>48.5</v>
      </c>
      <c r="M77" s="2"/>
      <c r="N77" s="2">
        <v>27.1</v>
      </c>
      <c r="O77" s="55"/>
      <c r="P77" s="60"/>
      <c r="Q77" s="2"/>
      <c r="R77" s="2">
        <v>23.8</v>
      </c>
      <c r="S77" s="55">
        <v>213.7</v>
      </c>
      <c r="T77" s="60">
        <v>42.5</v>
      </c>
      <c r="U77" s="183"/>
      <c r="V77" s="2">
        <v>26.4</v>
      </c>
      <c r="W77" s="55"/>
      <c r="X77" s="60"/>
      <c r="Y77" s="183"/>
      <c r="Z77" s="2">
        <v>18.1</v>
      </c>
      <c r="AA77" s="55"/>
      <c r="AB77" s="60"/>
      <c r="AC77" s="166"/>
      <c r="AD77" s="2">
        <v>15.7</v>
      </c>
      <c r="AE77" s="55"/>
      <c r="AF77" s="60"/>
      <c r="AG77" s="166"/>
      <c r="AH77" s="76"/>
      <c r="AI77" s="73"/>
      <c r="AJ77" s="74"/>
      <c r="AK77" s="166"/>
      <c r="AL77" s="73"/>
      <c r="AM77" s="73"/>
      <c r="AN77" s="74"/>
      <c r="AO77" s="166"/>
      <c r="AP77" s="73"/>
      <c r="AQ77" s="73"/>
      <c r="AR77" s="74"/>
      <c r="AS77" s="166"/>
      <c r="AT77" s="73"/>
      <c r="AU77" s="73"/>
      <c r="AV77" s="74"/>
      <c r="AW77" s="166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>
        <v>3</v>
      </c>
      <c r="C78">
        <v>23</v>
      </c>
      <c r="D78" s="185">
        <v>15.5</v>
      </c>
      <c r="E78" s="166"/>
      <c r="F78" s="2">
        <v>15.3</v>
      </c>
      <c r="G78" s="55">
        <v>209.4</v>
      </c>
      <c r="H78" s="60">
        <v>45.6</v>
      </c>
      <c r="I78" s="183"/>
      <c r="J78" s="2">
        <v>26.8</v>
      </c>
      <c r="K78" s="55">
        <v>199.7</v>
      </c>
      <c r="L78" s="60">
        <v>34.8</v>
      </c>
      <c r="M78" s="2"/>
      <c r="N78" s="2">
        <v>27.5</v>
      </c>
      <c r="O78" s="55"/>
      <c r="P78" s="60"/>
      <c r="Q78" s="2"/>
      <c r="R78" s="2">
        <v>26.2</v>
      </c>
      <c r="S78" s="55">
        <v>189.4</v>
      </c>
      <c r="T78" s="60">
        <v>38.7</v>
      </c>
      <c r="U78" s="183"/>
      <c r="V78" s="2">
        <v>29.4</v>
      </c>
      <c r="W78" s="55"/>
      <c r="X78" s="60"/>
      <c r="Y78" s="183"/>
      <c r="Z78" s="2">
        <v>21.9</v>
      </c>
      <c r="AA78" s="55"/>
      <c r="AB78" s="60"/>
      <c r="AC78" s="166"/>
      <c r="AD78" s="2">
        <v>18.7</v>
      </c>
      <c r="AE78" s="55"/>
      <c r="AF78" s="60"/>
      <c r="AG78" s="166"/>
      <c r="AH78" s="76"/>
      <c r="AI78" s="73"/>
      <c r="AJ78" s="74"/>
      <c r="AK78" s="166"/>
      <c r="AL78" s="73"/>
      <c r="AM78" s="73"/>
      <c r="AN78" s="74"/>
      <c r="AO78" s="166"/>
      <c r="AP78" s="73"/>
      <c r="AQ78" s="73"/>
      <c r="AR78" s="74"/>
      <c r="AS78" s="166"/>
      <c r="AT78" s="73"/>
      <c r="AU78" s="73"/>
      <c r="AV78" s="74"/>
      <c r="AW78" s="166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>
        <v>3</v>
      </c>
      <c r="C79">
        <v>17</v>
      </c>
      <c r="D79" s="185">
        <v>15.5</v>
      </c>
      <c r="E79" s="166"/>
      <c r="F79" s="2">
        <v>19</v>
      </c>
      <c r="G79" s="55">
        <v>292.7</v>
      </c>
      <c r="H79" s="60">
        <v>57.6</v>
      </c>
      <c r="I79" s="183"/>
      <c r="J79" s="2">
        <v>27.6</v>
      </c>
      <c r="K79" s="55">
        <v>252.2</v>
      </c>
      <c r="L79" s="60">
        <v>46.3</v>
      </c>
      <c r="M79" s="2"/>
      <c r="N79" s="2">
        <f>28.7+0.38</f>
        <v>29.08</v>
      </c>
      <c r="O79" s="55">
        <v>178.9</v>
      </c>
      <c r="P79" s="60">
        <v>27.9</v>
      </c>
      <c r="Q79" s="2"/>
      <c r="R79" s="2">
        <v>25.3</v>
      </c>
      <c r="S79" s="55">
        <v>185.4</v>
      </c>
      <c r="T79" s="60">
        <v>37.2</v>
      </c>
      <c r="U79" s="183"/>
      <c r="V79" s="2">
        <v>23.4</v>
      </c>
      <c r="W79" s="55">
        <v>215.2</v>
      </c>
      <c r="X79" s="60">
        <v>45.8</v>
      </c>
      <c r="Y79" s="183"/>
      <c r="Z79" s="2">
        <v>20.3</v>
      </c>
      <c r="AA79" s="55">
        <v>251.6</v>
      </c>
      <c r="AB79" s="60">
        <v>45.3</v>
      </c>
      <c r="AC79" s="166"/>
      <c r="AD79" s="2">
        <v>16.2</v>
      </c>
      <c r="AE79" s="55">
        <v>205</v>
      </c>
      <c r="AF79" s="60">
        <v>32.7</v>
      </c>
      <c r="AG79" s="166"/>
      <c r="AH79" s="76"/>
      <c r="AI79" s="73"/>
      <c r="AJ79" s="74"/>
      <c r="AK79" s="166"/>
      <c r="AL79" s="73"/>
      <c r="AM79" s="73"/>
      <c r="AN79" s="74"/>
      <c r="AO79" s="166"/>
      <c r="AP79" s="73"/>
      <c r="AQ79" s="73"/>
      <c r="AR79" s="74"/>
      <c r="AS79" s="166"/>
      <c r="AT79" s="73"/>
      <c r="AU79" s="73"/>
      <c r="AV79" s="74"/>
      <c r="AW79" s="166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>
        <v>3</v>
      </c>
      <c r="C80">
        <v>9</v>
      </c>
      <c r="D80" s="185">
        <v>15.5</v>
      </c>
      <c r="E80" s="166"/>
      <c r="F80" s="2">
        <v>21</v>
      </c>
      <c r="G80" s="55">
        <v>239.4</v>
      </c>
      <c r="H80" s="60">
        <v>47.5</v>
      </c>
      <c r="I80" s="183"/>
      <c r="J80" s="2">
        <v>27.4</v>
      </c>
      <c r="K80" s="55">
        <v>317</v>
      </c>
      <c r="L80" s="60">
        <v>53.9</v>
      </c>
      <c r="M80" s="2"/>
      <c r="N80" s="2">
        <v>26.1</v>
      </c>
      <c r="O80" s="55"/>
      <c r="P80" s="60"/>
      <c r="Q80" s="2"/>
      <c r="R80" s="2">
        <v>26.5</v>
      </c>
      <c r="S80" s="55">
        <v>217.6</v>
      </c>
      <c r="T80" s="60">
        <v>41.1</v>
      </c>
      <c r="U80" s="183"/>
      <c r="V80" s="2">
        <v>25.5</v>
      </c>
      <c r="W80" s="55"/>
      <c r="X80" s="60"/>
      <c r="Y80" s="183"/>
      <c r="Z80" s="2">
        <v>23.4</v>
      </c>
      <c r="AA80" s="55"/>
      <c r="AB80" s="60"/>
      <c r="AC80" s="166"/>
      <c r="AD80" s="2">
        <v>19.5</v>
      </c>
      <c r="AE80" s="55"/>
      <c r="AF80" s="60"/>
      <c r="AG80" s="166"/>
      <c r="AH80" s="76"/>
      <c r="AI80" s="73"/>
      <c r="AJ80" s="74"/>
      <c r="AK80" s="166"/>
      <c r="AL80" s="73"/>
      <c r="AM80" s="73"/>
      <c r="AN80" s="74"/>
      <c r="AO80" s="166"/>
      <c r="AP80" s="73"/>
      <c r="AQ80" s="73"/>
      <c r="AR80" s="74"/>
      <c r="AS80" s="166"/>
      <c r="AT80" s="73"/>
      <c r="AU80" s="73"/>
      <c r="AV80" s="74"/>
      <c r="AW80" s="166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>
        <v>3</v>
      </c>
      <c r="C81">
        <v>20</v>
      </c>
      <c r="D81" s="185">
        <v>15.5</v>
      </c>
      <c r="E81" s="166"/>
      <c r="F81" s="2">
        <v>21.2</v>
      </c>
      <c r="G81" s="55">
        <v>229.4</v>
      </c>
      <c r="H81" s="60">
        <v>44.7</v>
      </c>
      <c r="I81" s="183"/>
      <c r="J81" s="2">
        <v>31.7</v>
      </c>
      <c r="K81" s="55">
        <v>217.3</v>
      </c>
      <c r="L81" s="60">
        <v>35</v>
      </c>
      <c r="M81" s="2"/>
      <c r="N81" s="2">
        <v>30.3</v>
      </c>
      <c r="O81" s="55"/>
      <c r="P81" s="60"/>
      <c r="Q81" s="2"/>
      <c r="R81" s="2">
        <v>26.7</v>
      </c>
      <c r="S81" s="55">
        <v>225.4</v>
      </c>
      <c r="T81" s="60">
        <v>42.5</v>
      </c>
      <c r="U81" s="183"/>
      <c r="V81" s="2">
        <v>29.1</v>
      </c>
      <c r="W81" s="55"/>
      <c r="X81" s="60"/>
      <c r="Y81" s="183"/>
      <c r="Z81" s="2">
        <v>24</v>
      </c>
      <c r="AA81" s="55"/>
      <c r="AB81" s="60"/>
      <c r="AC81" s="166"/>
      <c r="AD81" s="2">
        <v>22.3</v>
      </c>
      <c r="AE81" s="55"/>
      <c r="AF81" s="60"/>
      <c r="AG81" s="166"/>
      <c r="AH81" s="76"/>
      <c r="AI81" s="73"/>
      <c r="AJ81" s="74"/>
      <c r="AK81" s="166"/>
      <c r="AL81" s="73"/>
      <c r="AM81" s="73"/>
      <c r="AN81" s="74"/>
      <c r="AO81" s="166"/>
      <c r="AP81" s="73"/>
      <c r="AQ81" s="73"/>
      <c r="AR81" s="74"/>
      <c r="AS81" s="166"/>
      <c r="AT81" s="73"/>
      <c r="AU81" s="73"/>
      <c r="AV81" s="74"/>
      <c r="AW81" s="166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>
        <v>3</v>
      </c>
      <c r="C82">
        <v>5</v>
      </c>
      <c r="D82" s="185">
        <v>14.5</v>
      </c>
      <c r="E82" s="166"/>
      <c r="F82" s="2">
        <v>16.6</v>
      </c>
      <c r="G82" s="55">
        <v>219.5</v>
      </c>
      <c r="H82" s="60">
        <v>45.6</v>
      </c>
      <c r="I82" s="183"/>
      <c r="J82" s="2">
        <v>27.4</v>
      </c>
      <c r="K82" s="55">
        <v>163.8</v>
      </c>
      <c r="L82" s="60">
        <v>29.5</v>
      </c>
      <c r="M82" s="2"/>
      <c r="N82" s="2">
        <v>28.2</v>
      </c>
      <c r="O82" s="55"/>
      <c r="P82" s="60"/>
      <c r="Q82" s="2"/>
      <c r="R82" s="2">
        <v>25.3</v>
      </c>
      <c r="S82" s="55">
        <v>169.2</v>
      </c>
      <c r="T82" s="60">
        <v>35.6</v>
      </c>
      <c r="U82" s="183"/>
      <c r="V82" s="2">
        <v>24</v>
      </c>
      <c r="W82" s="55"/>
      <c r="X82" s="60"/>
      <c r="Y82" s="183"/>
      <c r="Z82" s="2">
        <v>21</v>
      </c>
      <c r="AA82" s="55"/>
      <c r="AB82" s="60"/>
      <c r="AC82" s="166"/>
      <c r="AD82" s="2">
        <v>26.7</v>
      </c>
      <c r="AE82" s="55"/>
      <c r="AF82" s="60"/>
      <c r="AG82" s="166"/>
      <c r="AH82" s="76"/>
      <c r="AI82" s="73"/>
      <c r="AJ82" s="74"/>
      <c r="AK82" s="166"/>
      <c r="AL82" s="73"/>
      <c r="AM82" s="73"/>
      <c r="AN82" s="74"/>
      <c r="AO82" s="166"/>
      <c r="AP82" s="73"/>
      <c r="AQ82" s="73"/>
      <c r="AR82" s="74"/>
      <c r="AS82" s="166"/>
      <c r="AT82" s="73"/>
      <c r="AU82" s="73"/>
      <c r="AV82" s="74"/>
      <c r="AW82" s="166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>
        <v>4</v>
      </c>
      <c r="C83">
        <v>6</v>
      </c>
      <c r="D83" s="185">
        <v>14.5</v>
      </c>
      <c r="E83" s="166"/>
      <c r="F83" s="2">
        <v>19</v>
      </c>
      <c r="G83" s="55">
        <v>225.9</v>
      </c>
      <c r="H83" s="60">
        <v>45.9</v>
      </c>
      <c r="I83" s="183"/>
      <c r="J83" s="2">
        <v>29.5</v>
      </c>
      <c r="K83" s="55">
        <v>311.4</v>
      </c>
      <c r="L83" s="60">
        <v>54.2</v>
      </c>
      <c r="M83" s="2"/>
      <c r="N83" s="2">
        <f>27.8+0.41</f>
        <v>28.21</v>
      </c>
      <c r="O83" s="55">
        <v>196.2</v>
      </c>
      <c r="P83" s="60">
        <v>29.6</v>
      </c>
      <c r="Q83" s="2"/>
      <c r="R83" s="2">
        <v>24.2</v>
      </c>
      <c r="S83" s="55">
        <v>223.6</v>
      </c>
      <c r="T83" s="60">
        <v>39.2</v>
      </c>
      <c r="U83" s="183"/>
      <c r="V83" s="2">
        <v>27.5</v>
      </c>
      <c r="W83" s="55">
        <v>232.5</v>
      </c>
      <c r="X83" s="60">
        <v>47.9</v>
      </c>
      <c r="Y83" s="183"/>
      <c r="Z83" s="2">
        <v>19.9</v>
      </c>
      <c r="AA83" s="55">
        <v>277.3</v>
      </c>
      <c r="AB83" s="60">
        <v>50.3</v>
      </c>
      <c r="AC83" s="166"/>
      <c r="AD83" s="2">
        <v>25.5</v>
      </c>
      <c r="AE83" s="55">
        <v>199.7</v>
      </c>
      <c r="AF83" s="60">
        <v>30.7</v>
      </c>
      <c r="AG83" s="166"/>
      <c r="AH83" s="76"/>
      <c r="AI83" s="73"/>
      <c r="AJ83" s="74"/>
      <c r="AK83" s="166"/>
      <c r="AL83" s="73"/>
      <c r="AM83" s="73"/>
      <c r="AN83" s="74"/>
      <c r="AO83" s="166"/>
      <c r="AP83" s="73"/>
      <c r="AQ83" s="73"/>
      <c r="AR83" s="74"/>
      <c r="AS83" s="166"/>
      <c r="AT83" s="73"/>
      <c r="AU83" s="73"/>
      <c r="AV83" s="74"/>
      <c r="AW83" s="166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>
        <v>4</v>
      </c>
      <c r="C84">
        <v>5</v>
      </c>
      <c r="D84" s="185">
        <v>15.33</v>
      </c>
      <c r="E84" s="166"/>
      <c r="F84" s="2">
        <v>21.5</v>
      </c>
      <c r="G84" s="55">
        <v>205.7</v>
      </c>
      <c r="H84" s="60">
        <v>40.8</v>
      </c>
      <c r="I84" s="183"/>
      <c r="J84" s="2">
        <v>27.7</v>
      </c>
      <c r="K84" s="55">
        <v>288.4</v>
      </c>
      <c r="L84" s="60">
        <v>52.3</v>
      </c>
      <c r="M84" s="2"/>
      <c r="N84" s="2">
        <v>29.8</v>
      </c>
      <c r="O84" s="55"/>
      <c r="P84" s="60"/>
      <c r="Q84" s="2"/>
      <c r="R84" s="2">
        <v>25.2</v>
      </c>
      <c r="S84" s="55">
        <v>246</v>
      </c>
      <c r="T84" s="60">
        <v>45.8</v>
      </c>
      <c r="U84" s="183"/>
      <c r="V84" s="2">
        <v>30</v>
      </c>
      <c r="W84" s="55"/>
      <c r="X84" s="60"/>
      <c r="Y84" s="183"/>
      <c r="Z84" s="2">
        <v>20.4</v>
      </c>
      <c r="AA84" s="55"/>
      <c r="AB84" s="60"/>
      <c r="AC84" s="166"/>
      <c r="AD84" s="2">
        <v>20.7</v>
      </c>
      <c r="AE84" s="55"/>
      <c r="AF84" s="60"/>
      <c r="AG84" s="166"/>
      <c r="AH84" s="76"/>
      <c r="AI84" s="73"/>
      <c r="AJ84" s="74"/>
      <c r="AK84" s="166"/>
      <c r="AL84" s="73"/>
      <c r="AM84" s="73"/>
      <c r="AN84" s="74"/>
      <c r="AO84" s="166"/>
      <c r="AP84" s="73"/>
      <c r="AQ84" s="73"/>
      <c r="AR84" s="74"/>
      <c r="AS84" s="166"/>
      <c r="AT84" s="73"/>
      <c r="AU84" s="73"/>
      <c r="AV84" s="74"/>
      <c r="AW84" s="166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>
        <v>4</v>
      </c>
      <c r="C85">
        <v>1</v>
      </c>
      <c r="D85" s="185">
        <v>15.5</v>
      </c>
      <c r="E85" s="166"/>
      <c r="F85" s="2">
        <v>22.8</v>
      </c>
      <c r="G85" s="55">
        <v>194.1</v>
      </c>
      <c r="H85" s="60">
        <v>37.4</v>
      </c>
      <c r="I85" s="183"/>
      <c r="J85" s="2">
        <v>29.3</v>
      </c>
      <c r="K85" s="55">
        <v>230.3</v>
      </c>
      <c r="L85" s="60">
        <v>38.3</v>
      </c>
      <c r="M85" s="2"/>
      <c r="N85" s="2">
        <f>28.3+0.42</f>
        <v>28.720000000000002</v>
      </c>
      <c r="O85" s="55">
        <v>198.4</v>
      </c>
      <c r="P85" s="60">
        <v>32.5</v>
      </c>
      <c r="Q85" s="2"/>
      <c r="R85" s="2">
        <v>25.8</v>
      </c>
      <c r="S85" s="55">
        <v>218.4</v>
      </c>
      <c r="T85" s="60">
        <v>40.4</v>
      </c>
      <c r="U85" s="183"/>
      <c r="V85" s="2">
        <v>28.4</v>
      </c>
      <c r="W85" s="55">
        <v>221.3</v>
      </c>
      <c r="X85" s="60">
        <v>47.1</v>
      </c>
      <c r="Y85" s="183"/>
      <c r="Z85" s="2">
        <v>23.4</v>
      </c>
      <c r="AA85" s="55">
        <v>273.5</v>
      </c>
      <c r="AB85" s="60">
        <v>49.4</v>
      </c>
      <c r="AC85" s="166"/>
      <c r="AD85" s="2">
        <v>19</v>
      </c>
      <c r="AE85" s="55">
        <v>217</v>
      </c>
      <c r="AF85" s="60">
        <v>34.9</v>
      </c>
      <c r="AG85" s="166"/>
      <c r="AH85" s="76"/>
      <c r="AI85" s="73"/>
      <c r="AJ85" s="74"/>
      <c r="AK85" s="166"/>
      <c r="AL85" s="73"/>
      <c r="AM85" s="73"/>
      <c r="AN85" s="74"/>
      <c r="AO85" s="166"/>
      <c r="AP85" s="73"/>
      <c r="AQ85" s="73"/>
      <c r="AR85" s="74"/>
      <c r="AS85" s="166"/>
      <c r="AT85" s="73"/>
      <c r="AU85" s="73"/>
      <c r="AV85" s="74"/>
      <c r="AW85" s="166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>
        <v>4</v>
      </c>
      <c r="C86">
        <v>12</v>
      </c>
      <c r="D86" s="185">
        <v>15.5</v>
      </c>
      <c r="E86" s="166"/>
      <c r="F86" s="2">
        <v>23.3</v>
      </c>
      <c r="G86" s="55">
        <v>271.6</v>
      </c>
      <c r="H86" s="60">
        <v>51.5</v>
      </c>
      <c r="I86" s="183"/>
      <c r="J86" s="2">
        <v>26.8</v>
      </c>
      <c r="K86" s="55">
        <v>221.3</v>
      </c>
      <c r="L86" s="60">
        <v>38.4</v>
      </c>
      <c r="M86" s="2"/>
      <c r="N86" s="2">
        <v>28.7</v>
      </c>
      <c r="O86" s="55"/>
      <c r="P86" s="60"/>
      <c r="Q86" s="2"/>
      <c r="R86" s="2">
        <v>24.3</v>
      </c>
      <c r="S86" s="55">
        <v>204.5</v>
      </c>
      <c r="T86" s="60">
        <v>37.6</v>
      </c>
      <c r="U86" s="183"/>
      <c r="V86" s="2">
        <v>24.8</v>
      </c>
      <c r="W86" s="55"/>
      <c r="X86" s="60"/>
      <c r="Y86" s="183"/>
      <c r="Z86" s="2">
        <v>23.4</v>
      </c>
      <c r="AA86" s="55"/>
      <c r="AB86" s="60"/>
      <c r="AC86" s="166"/>
      <c r="AD86" s="2">
        <v>22</v>
      </c>
      <c r="AE86" s="55"/>
      <c r="AF86" s="60"/>
      <c r="AG86" s="166"/>
      <c r="AH86" s="76"/>
      <c r="AI86" s="73"/>
      <c r="AJ86" s="74"/>
      <c r="AK86" s="166"/>
      <c r="AL86" s="73"/>
      <c r="AM86" s="73"/>
      <c r="AN86" s="74"/>
      <c r="AO86" s="166"/>
      <c r="AP86" s="73"/>
      <c r="AQ86" s="73"/>
      <c r="AR86" s="74"/>
      <c r="AS86" s="166"/>
      <c r="AT86" s="73"/>
      <c r="AU86" s="73"/>
      <c r="AV86" s="74"/>
      <c r="AW86" s="166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>
        <v>4</v>
      </c>
      <c r="C87">
        <v>19</v>
      </c>
      <c r="D87" s="185">
        <v>15.5</v>
      </c>
      <c r="E87" s="166"/>
      <c r="F87" s="2">
        <v>23.5</v>
      </c>
      <c r="G87" s="55">
        <v>210.7</v>
      </c>
      <c r="H87" s="60">
        <v>41.9</v>
      </c>
      <c r="I87" s="183"/>
      <c r="J87" s="2">
        <v>27.5</v>
      </c>
      <c r="K87" s="55">
        <v>229.4</v>
      </c>
      <c r="L87" s="60">
        <v>39.9</v>
      </c>
      <c r="M87" s="2"/>
      <c r="N87" s="2">
        <f>25.7+0.39</f>
        <v>26.09</v>
      </c>
      <c r="O87" s="55">
        <v>184.9</v>
      </c>
      <c r="P87" s="60">
        <v>32.6</v>
      </c>
      <c r="Q87" s="2"/>
      <c r="R87" s="2">
        <v>27.9</v>
      </c>
      <c r="S87" s="55">
        <v>220.3</v>
      </c>
      <c r="T87" s="60">
        <v>44.8</v>
      </c>
      <c r="U87" s="183"/>
      <c r="V87" s="2">
        <v>30.6</v>
      </c>
      <c r="W87" s="55">
        <v>258.1</v>
      </c>
      <c r="X87" s="60">
        <v>53.6</v>
      </c>
      <c r="Y87" s="183"/>
      <c r="Z87" s="2">
        <v>24.3</v>
      </c>
      <c r="AA87" s="55">
        <v>190.1</v>
      </c>
      <c r="AB87" s="60">
        <v>34.7</v>
      </c>
      <c r="AC87" s="166"/>
      <c r="AD87" s="2">
        <v>23.8</v>
      </c>
      <c r="AE87" s="55">
        <v>270.1</v>
      </c>
      <c r="AF87" s="60">
        <v>44</v>
      </c>
      <c r="AG87" s="166"/>
      <c r="AH87" s="76"/>
      <c r="AI87" s="73"/>
      <c r="AJ87" s="74"/>
      <c r="AK87" s="166"/>
      <c r="AL87" s="73"/>
      <c r="AM87" s="73"/>
      <c r="AN87" s="74"/>
      <c r="AO87" s="166"/>
      <c r="AP87" s="73"/>
      <c r="AQ87" s="73"/>
      <c r="AR87" s="74"/>
      <c r="AS87" s="166"/>
      <c r="AT87" s="73"/>
      <c r="AU87" s="73"/>
      <c r="AV87" s="74"/>
      <c r="AW87" s="166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>
        <v>4</v>
      </c>
      <c r="C88">
        <v>11</v>
      </c>
      <c r="D88" s="185">
        <v>14.5</v>
      </c>
      <c r="E88" s="166"/>
      <c r="F88" s="2">
        <v>20</v>
      </c>
      <c r="G88" s="55">
        <v>134.4</v>
      </c>
      <c r="H88" s="60">
        <v>27.6</v>
      </c>
      <c r="I88" s="183"/>
      <c r="J88" s="2">
        <v>30.9</v>
      </c>
      <c r="K88" s="55">
        <v>297.4</v>
      </c>
      <c r="L88" s="60">
        <v>53.5</v>
      </c>
      <c r="M88" s="2"/>
      <c r="N88" s="2">
        <f>23.9+0.41</f>
        <v>24.31</v>
      </c>
      <c r="O88" s="55">
        <v>194.8</v>
      </c>
      <c r="P88" s="60">
        <v>34.6</v>
      </c>
      <c r="Q88" s="2"/>
      <c r="R88" s="2">
        <v>27.2</v>
      </c>
      <c r="S88" s="55">
        <v>185.6</v>
      </c>
      <c r="T88" s="60">
        <v>35.8</v>
      </c>
      <c r="U88" s="183"/>
      <c r="V88" s="2">
        <v>25.5</v>
      </c>
      <c r="W88" s="55">
        <v>269.1</v>
      </c>
      <c r="X88" s="60">
        <v>56.1</v>
      </c>
      <c r="Y88" s="183"/>
      <c r="Z88" s="2">
        <v>21.5</v>
      </c>
      <c r="AA88" s="55">
        <v>139.4</v>
      </c>
      <c r="AB88" s="60">
        <v>26</v>
      </c>
      <c r="AC88" s="166"/>
      <c r="AD88" s="2">
        <v>20</v>
      </c>
      <c r="AE88" s="55">
        <v>177</v>
      </c>
      <c r="AF88" s="60">
        <v>28.1</v>
      </c>
      <c r="AG88" s="166"/>
      <c r="AH88" s="76"/>
      <c r="AI88" s="73"/>
      <c r="AJ88" s="74"/>
      <c r="AK88" s="166"/>
      <c r="AL88" s="73"/>
      <c r="AM88" s="73"/>
      <c r="AN88" s="74"/>
      <c r="AO88" s="166"/>
      <c r="AP88" s="73"/>
      <c r="AQ88" s="73"/>
      <c r="AR88" s="74"/>
      <c r="AS88" s="166"/>
      <c r="AT88" s="73"/>
      <c r="AU88" s="73"/>
      <c r="AV88" s="74"/>
      <c r="AW88" s="166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>
        <v>4</v>
      </c>
      <c r="C89">
        <v>7</v>
      </c>
      <c r="D89" s="185">
        <v>14.5</v>
      </c>
      <c r="E89" s="166"/>
      <c r="F89" s="2">
        <v>18.6</v>
      </c>
      <c r="G89" s="55">
        <v>212.3</v>
      </c>
      <c r="H89" s="60">
        <v>45</v>
      </c>
      <c r="I89" s="183"/>
      <c r="J89" s="2">
        <v>27.9</v>
      </c>
      <c r="K89" s="55">
        <v>272.4</v>
      </c>
      <c r="L89" s="60">
        <v>46.5</v>
      </c>
      <c r="M89" s="2"/>
      <c r="N89" s="2">
        <v>27.4</v>
      </c>
      <c r="O89" s="55"/>
      <c r="P89" s="60"/>
      <c r="Q89" s="2"/>
      <c r="R89" s="2">
        <v>24.8</v>
      </c>
      <c r="S89" s="55">
        <v>194</v>
      </c>
      <c r="T89" s="60">
        <v>36.5</v>
      </c>
      <c r="U89" s="183"/>
      <c r="V89" s="2">
        <v>22.6</v>
      </c>
      <c r="W89" s="55"/>
      <c r="X89" s="60"/>
      <c r="Y89" s="183"/>
      <c r="Z89" s="2">
        <v>20.6</v>
      </c>
      <c r="AA89" s="55"/>
      <c r="AB89" s="60"/>
      <c r="AC89" s="166"/>
      <c r="AD89" s="2">
        <v>17.1</v>
      </c>
      <c r="AE89" s="55"/>
      <c r="AF89" s="60"/>
      <c r="AG89" s="166"/>
      <c r="AH89" s="76"/>
      <c r="AI89" s="73"/>
      <c r="AJ89" s="74"/>
      <c r="AK89" s="166"/>
      <c r="AL89" s="73"/>
      <c r="AM89" s="73"/>
      <c r="AN89" s="74"/>
      <c r="AO89" s="166"/>
      <c r="AP89" s="73"/>
      <c r="AQ89" s="73"/>
      <c r="AR89" s="74"/>
      <c r="AS89" s="166"/>
      <c r="AT89" s="73"/>
      <c r="AU89" s="73"/>
      <c r="AV89" s="74"/>
      <c r="AW89" s="166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>
        <v>4</v>
      </c>
      <c r="C90">
        <v>14</v>
      </c>
      <c r="D90" s="185">
        <v>15.5</v>
      </c>
      <c r="E90" s="166"/>
      <c r="F90" s="2">
        <v>21</v>
      </c>
      <c r="G90" s="55">
        <v>252</v>
      </c>
      <c r="H90" s="60">
        <v>51.4</v>
      </c>
      <c r="I90" s="183"/>
      <c r="J90" s="2">
        <v>30.6</v>
      </c>
      <c r="K90" s="55">
        <v>252.2</v>
      </c>
      <c r="L90" s="60">
        <v>56.5</v>
      </c>
      <c r="M90" s="2"/>
      <c r="N90" s="2">
        <v>29.9</v>
      </c>
      <c r="O90" s="55"/>
      <c r="P90" s="60"/>
      <c r="Q90" s="2"/>
      <c r="R90" s="2">
        <v>26.2</v>
      </c>
      <c r="S90" s="55">
        <v>203.5</v>
      </c>
      <c r="T90" s="60">
        <v>39.7</v>
      </c>
      <c r="U90" s="183"/>
      <c r="V90" s="2">
        <v>27.1</v>
      </c>
      <c r="W90" s="55"/>
      <c r="X90" s="60"/>
      <c r="Y90" s="183"/>
      <c r="Z90" s="2">
        <v>22.4</v>
      </c>
      <c r="AA90" s="55"/>
      <c r="AB90" s="60"/>
      <c r="AC90" s="166"/>
      <c r="AD90" s="2">
        <v>19.7</v>
      </c>
      <c r="AE90" s="55"/>
      <c r="AF90" s="60"/>
      <c r="AG90" s="166"/>
      <c r="AH90" s="76"/>
      <c r="AI90" s="73"/>
      <c r="AJ90" s="74"/>
      <c r="AK90" s="166"/>
      <c r="AL90" s="73"/>
      <c r="AM90" s="73"/>
      <c r="AN90" s="74"/>
      <c r="AO90" s="166"/>
      <c r="AP90" s="73"/>
      <c r="AQ90" s="73"/>
      <c r="AR90" s="74"/>
      <c r="AS90" s="166"/>
      <c r="AT90" s="73"/>
      <c r="AU90" s="73"/>
      <c r="AV90" s="74"/>
      <c r="AW90" s="166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>
        <v>4</v>
      </c>
      <c r="C91">
        <v>18</v>
      </c>
      <c r="D91" s="185">
        <v>15.5</v>
      </c>
      <c r="E91" s="166"/>
      <c r="F91" s="2">
        <v>22.6</v>
      </c>
      <c r="G91" s="55">
        <v>259.2</v>
      </c>
      <c r="H91" s="60">
        <v>48.5</v>
      </c>
      <c r="I91" s="183"/>
      <c r="J91" s="2">
        <v>28.4</v>
      </c>
      <c r="K91" s="55">
        <v>331.4</v>
      </c>
      <c r="L91" s="60">
        <v>52.1</v>
      </c>
      <c r="M91" s="2"/>
      <c r="N91" s="2">
        <v>28.2</v>
      </c>
      <c r="O91" s="55"/>
      <c r="P91" s="60"/>
      <c r="Q91" s="2"/>
      <c r="R91" s="2">
        <v>25.3</v>
      </c>
      <c r="S91" s="55">
        <v>202.6</v>
      </c>
      <c r="T91" s="60">
        <v>38.2</v>
      </c>
      <c r="U91" s="183"/>
      <c r="V91" s="2">
        <v>24.7</v>
      </c>
      <c r="W91" s="55"/>
      <c r="X91" s="60"/>
      <c r="Y91" s="183"/>
      <c r="Z91" s="2">
        <v>21.4</v>
      </c>
      <c r="AA91" s="55"/>
      <c r="AB91" s="60"/>
      <c r="AC91" s="166"/>
      <c r="AD91" s="2">
        <v>15.1</v>
      </c>
      <c r="AE91" s="55"/>
      <c r="AF91" s="60"/>
      <c r="AG91" s="166"/>
      <c r="AH91" s="76"/>
      <c r="AI91" s="73"/>
      <c r="AJ91" s="74"/>
      <c r="AK91" s="166"/>
      <c r="AL91" s="73"/>
      <c r="AM91" s="73"/>
      <c r="AN91" s="74"/>
      <c r="AO91" s="166"/>
      <c r="AP91" s="73"/>
      <c r="AQ91" s="73"/>
      <c r="AR91" s="74"/>
      <c r="AS91" s="166"/>
      <c r="AT91" s="73"/>
      <c r="AU91" s="73"/>
      <c r="AV91" s="74"/>
      <c r="AW91" s="166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>
        <v>4</v>
      </c>
      <c r="C92">
        <v>20</v>
      </c>
      <c r="D92" s="185">
        <v>15.5</v>
      </c>
      <c r="E92" s="166"/>
      <c r="F92" s="2">
        <v>24.7</v>
      </c>
      <c r="G92" s="55">
        <v>203.5</v>
      </c>
      <c r="H92" s="60">
        <v>39.7</v>
      </c>
      <c r="I92" s="183"/>
      <c r="J92" s="2">
        <v>31.1</v>
      </c>
      <c r="K92" s="55">
        <v>222.4</v>
      </c>
      <c r="L92" s="60">
        <v>35.9</v>
      </c>
      <c r="M92" s="2"/>
      <c r="N92" s="2">
        <v>29.8</v>
      </c>
      <c r="O92" s="55"/>
      <c r="P92" s="60"/>
      <c r="Q92" s="2"/>
      <c r="R92" s="2">
        <v>25.6</v>
      </c>
      <c r="S92" s="55">
        <v>199.6</v>
      </c>
      <c r="T92" s="60">
        <v>38.4</v>
      </c>
      <c r="U92" s="183"/>
      <c r="V92" s="2">
        <v>26</v>
      </c>
      <c r="W92" s="55"/>
      <c r="X92" s="60"/>
      <c r="Y92" s="183"/>
      <c r="Z92" s="2">
        <v>22.3</v>
      </c>
      <c r="AA92" s="55"/>
      <c r="AB92" s="60"/>
      <c r="AC92" s="166"/>
      <c r="AD92" s="2">
        <v>19.5</v>
      </c>
      <c r="AE92" s="55"/>
      <c r="AF92" s="60"/>
      <c r="AG92" s="166"/>
      <c r="AH92" s="76"/>
      <c r="AI92" s="73"/>
      <c r="AJ92" s="74"/>
      <c r="AK92" s="166"/>
      <c r="AL92" s="73"/>
      <c r="AM92" s="73"/>
      <c r="AN92" s="74"/>
      <c r="AO92" s="166"/>
      <c r="AP92" s="73"/>
      <c r="AQ92" s="73"/>
      <c r="AR92" s="74"/>
      <c r="AS92" s="166"/>
      <c r="AT92" s="73"/>
      <c r="AU92" s="73"/>
      <c r="AV92" s="74"/>
      <c r="AW92" s="166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>
        <v>4</v>
      </c>
      <c r="C93">
        <v>3</v>
      </c>
      <c r="D93" s="185">
        <v>15</v>
      </c>
      <c r="E93" s="166"/>
      <c r="F93" s="2">
        <v>22.8</v>
      </c>
      <c r="G93" s="55">
        <v>176.9</v>
      </c>
      <c r="H93" s="60">
        <v>37.3</v>
      </c>
      <c r="I93" s="183"/>
      <c r="J93" s="2">
        <v>28.1</v>
      </c>
      <c r="K93" s="55">
        <v>256.4</v>
      </c>
      <c r="L93" s="60">
        <v>48.7</v>
      </c>
      <c r="M93" s="2"/>
      <c r="N93" s="2">
        <v>28.4</v>
      </c>
      <c r="O93" s="55"/>
      <c r="P93" s="60"/>
      <c r="Q93" s="2"/>
      <c r="R93" s="2">
        <v>24.6</v>
      </c>
      <c r="S93" s="55">
        <v>186.7</v>
      </c>
      <c r="T93" s="60">
        <v>38.5</v>
      </c>
      <c r="U93" s="183"/>
      <c r="V93" s="2">
        <v>26.6</v>
      </c>
      <c r="W93" s="55"/>
      <c r="X93" s="60"/>
      <c r="Y93" s="183"/>
      <c r="Z93" s="2">
        <v>24.8</v>
      </c>
      <c r="AA93" s="55"/>
      <c r="AB93" s="60"/>
      <c r="AC93" s="166"/>
      <c r="AD93" s="2">
        <v>22.7</v>
      </c>
      <c r="AE93" s="55"/>
      <c r="AF93" s="60"/>
      <c r="AG93" s="166"/>
      <c r="AH93" s="76"/>
      <c r="AI93" s="73"/>
      <c r="AJ93" s="74"/>
      <c r="AK93" s="166"/>
      <c r="AL93" s="73"/>
      <c r="AM93" s="73"/>
      <c r="AN93" s="74"/>
      <c r="AO93" s="166"/>
      <c r="AP93" s="73"/>
      <c r="AQ93" s="73"/>
      <c r="AR93" s="74"/>
      <c r="AS93" s="166"/>
      <c r="AT93" s="73"/>
      <c r="AU93" s="73"/>
      <c r="AV93" s="74"/>
      <c r="AW93" s="166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>
        <v>4</v>
      </c>
      <c r="C94">
        <v>22</v>
      </c>
      <c r="D94" s="185">
        <v>14.5</v>
      </c>
      <c r="E94" s="166"/>
      <c r="F94" s="2">
        <v>20.6</v>
      </c>
      <c r="G94" s="55">
        <v>240</v>
      </c>
      <c r="H94" s="60">
        <v>50.2</v>
      </c>
      <c r="I94" s="183"/>
      <c r="J94" s="2">
        <v>25.6</v>
      </c>
      <c r="K94" s="55">
        <v>300.7</v>
      </c>
      <c r="L94" s="60">
        <v>52.1</v>
      </c>
      <c r="M94" s="2"/>
      <c r="N94" s="2">
        <v>27.8</v>
      </c>
      <c r="O94" s="55"/>
      <c r="P94" s="60"/>
      <c r="Q94" s="2"/>
      <c r="R94" s="2">
        <v>26.8</v>
      </c>
      <c r="S94" s="55">
        <v>199</v>
      </c>
      <c r="T94" s="60">
        <v>38.7</v>
      </c>
      <c r="U94" s="183"/>
      <c r="V94" s="2">
        <v>24.5</v>
      </c>
      <c r="W94" s="55"/>
      <c r="X94" s="60"/>
      <c r="Y94" s="183"/>
      <c r="Z94" s="2">
        <v>22.2</v>
      </c>
      <c r="AA94" s="55"/>
      <c r="AB94" s="60"/>
      <c r="AC94" s="166"/>
      <c r="AD94" s="2">
        <v>18.3</v>
      </c>
      <c r="AE94" s="55"/>
      <c r="AF94" s="60"/>
      <c r="AG94" s="166"/>
      <c r="AH94" s="76"/>
      <c r="AI94" s="73"/>
      <c r="AJ94" s="74"/>
      <c r="AK94" s="166"/>
      <c r="AL94" s="73"/>
      <c r="AM94" s="73"/>
      <c r="AN94" s="74"/>
      <c r="AO94" s="166"/>
      <c r="AP94" s="73"/>
      <c r="AQ94" s="73"/>
      <c r="AR94" s="74"/>
      <c r="AS94" s="166"/>
      <c r="AT94" s="73"/>
      <c r="AU94" s="73"/>
      <c r="AV94" s="74"/>
      <c r="AW94" s="166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>
        <v>4</v>
      </c>
      <c r="C95">
        <v>10</v>
      </c>
      <c r="D95" s="185">
        <v>14.5</v>
      </c>
      <c r="E95" s="166"/>
      <c r="F95" s="2">
        <v>19</v>
      </c>
      <c r="G95" s="55">
        <v>173.5</v>
      </c>
      <c r="H95" s="60">
        <v>37</v>
      </c>
      <c r="I95" s="183"/>
      <c r="J95" s="2">
        <v>27.5</v>
      </c>
      <c r="K95" s="55">
        <v>283</v>
      </c>
      <c r="L95" s="60">
        <v>52</v>
      </c>
      <c r="M95" s="2"/>
      <c r="N95" s="2">
        <v>26.1</v>
      </c>
      <c r="O95" s="55"/>
      <c r="P95" s="60"/>
      <c r="Q95" s="2"/>
      <c r="R95" s="2">
        <v>24.1</v>
      </c>
      <c r="S95" s="55">
        <v>191.4</v>
      </c>
      <c r="T95" s="60">
        <v>36.3</v>
      </c>
      <c r="U95" s="183"/>
      <c r="V95" s="2">
        <v>23.7</v>
      </c>
      <c r="W95" s="55"/>
      <c r="X95" s="60"/>
      <c r="Y95" s="183"/>
      <c r="Z95" s="2">
        <v>21.4</v>
      </c>
      <c r="AA95" s="55"/>
      <c r="AB95" s="60"/>
      <c r="AC95" s="166"/>
      <c r="AD95" s="2">
        <v>19.4</v>
      </c>
      <c r="AE95" s="55"/>
      <c r="AF95" s="60"/>
      <c r="AG95" s="166"/>
      <c r="AH95" s="76"/>
      <c r="AI95" s="73"/>
      <c r="AJ95" s="74"/>
      <c r="AK95" s="166"/>
      <c r="AL95" s="73"/>
      <c r="AM95" s="73"/>
      <c r="AN95" s="74"/>
      <c r="AO95" s="166"/>
      <c r="AP95" s="73"/>
      <c r="AQ95" s="73"/>
      <c r="AR95" s="74"/>
      <c r="AS95" s="166"/>
      <c r="AT95" s="73"/>
      <c r="AU95" s="73"/>
      <c r="AV95" s="74"/>
      <c r="AW95" s="166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>
        <v>4</v>
      </c>
      <c r="C96">
        <v>21</v>
      </c>
      <c r="D96" s="185">
        <v>15.33</v>
      </c>
      <c r="E96" s="166"/>
      <c r="F96" s="2">
        <v>18.1</v>
      </c>
      <c r="G96" s="55">
        <v>176.4</v>
      </c>
      <c r="H96" s="60">
        <v>38.8</v>
      </c>
      <c r="I96" s="183"/>
      <c r="J96" s="2">
        <v>28.6</v>
      </c>
      <c r="K96" s="55">
        <v>249.8</v>
      </c>
      <c r="L96" s="60">
        <v>43.7</v>
      </c>
      <c r="M96" s="2"/>
      <c r="N96" s="2">
        <v>29.7</v>
      </c>
      <c r="O96" s="55"/>
      <c r="P96" s="60"/>
      <c r="Q96" s="2"/>
      <c r="R96" s="2">
        <v>26.9</v>
      </c>
      <c r="S96" s="55">
        <v>204.7</v>
      </c>
      <c r="T96" s="60">
        <v>40.7</v>
      </c>
      <c r="U96" s="183"/>
      <c r="V96" s="2">
        <v>28.7</v>
      </c>
      <c r="W96" s="55"/>
      <c r="X96" s="60"/>
      <c r="Y96" s="183"/>
      <c r="Z96" s="2">
        <v>24</v>
      </c>
      <c r="AA96" s="55"/>
      <c r="AB96" s="60"/>
      <c r="AC96" s="166"/>
      <c r="AD96" s="2">
        <v>21.9</v>
      </c>
      <c r="AE96" s="55"/>
      <c r="AF96" s="60"/>
      <c r="AG96" s="166"/>
      <c r="AH96" s="76"/>
      <c r="AI96" s="73"/>
      <c r="AJ96" s="74"/>
      <c r="AK96" s="166"/>
      <c r="AL96" s="73"/>
      <c r="AM96" s="73"/>
      <c r="AN96" s="74"/>
      <c r="AO96" s="166"/>
      <c r="AP96" s="73"/>
      <c r="AQ96" s="73"/>
      <c r="AR96" s="74"/>
      <c r="AS96" s="166"/>
      <c r="AT96" s="73"/>
      <c r="AU96" s="73"/>
      <c r="AV96" s="74"/>
      <c r="AW96" s="166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>
        <v>4</v>
      </c>
      <c r="C97">
        <v>9</v>
      </c>
      <c r="D97" s="185">
        <v>15.5</v>
      </c>
      <c r="E97" s="166"/>
      <c r="F97" s="2">
        <v>21.1</v>
      </c>
      <c r="G97" s="55">
        <v>160.6</v>
      </c>
      <c r="H97" s="60">
        <v>29.5</v>
      </c>
      <c r="I97" s="183"/>
      <c r="J97" s="2">
        <v>27.3</v>
      </c>
      <c r="K97" s="55">
        <v>295.4</v>
      </c>
      <c r="L97" s="60">
        <v>51.9</v>
      </c>
      <c r="M97" s="2"/>
      <c r="N97" s="2">
        <v>26.8</v>
      </c>
      <c r="O97" s="55"/>
      <c r="P97" s="60"/>
      <c r="Q97" s="2"/>
      <c r="R97" s="2">
        <v>21.9</v>
      </c>
      <c r="S97" s="55">
        <v>227.1</v>
      </c>
      <c r="T97" s="60">
        <v>48</v>
      </c>
      <c r="U97" s="183"/>
      <c r="V97" s="2">
        <v>24.6</v>
      </c>
      <c r="W97" s="55"/>
      <c r="X97" s="60"/>
      <c r="Y97" s="183"/>
      <c r="Z97" s="2">
        <v>21.3</v>
      </c>
      <c r="AA97" s="55"/>
      <c r="AB97" s="60"/>
      <c r="AC97" s="166"/>
      <c r="AD97" s="2">
        <v>16.9</v>
      </c>
      <c r="AE97" s="55"/>
      <c r="AF97" s="60"/>
      <c r="AG97" s="166"/>
      <c r="AH97" s="76"/>
      <c r="AI97" s="73"/>
      <c r="AJ97" s="74"/>
      <c r="AK97" s="166"/>
      <c r="AL97" s="73"/>
      <c r="AM97" s="73"/>
      <c r="AN97" s="74"/>
      <c r="AO97" s="166"/>
      <c r="AP97" s="73"/>
      <c r="AQ97" s="73"/>
      <c r="AR97" s="74"/>
      <c r="AS97" s="166"/>
      <c r="AT97" s="73"/>
      <c r="AU97" s="73"/>
      <c r="AV97" s="74"/>
      <c r="AW97" s="166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>
        <v>4</v>
      </c>
      <c r="C98">
        <v>13</v>
      </c>
      <c r="D98" s="185">
        <v>15.5</v>
      </c>
      <c r="E98" s="166"/>
      <c r="F98" s="2">
        <v>28.6</v>
      </c>
      <c r="G98" s="55">
        <v>203.8</v>
      </c>
      <c r="H98" s="60">
        <v>37</v>
      </c>
      <c r="I98" s="183"/>
      <c r="J98" s="2">
        <v>28.2</v>
      </c>
      <c r="K98" s="55">
        <v>235.4</v>
      </c>
      <c r="L98" s="60">
        <v>40.7</v>
      </c>
      <c r="M98" s="2"/>
      <c r="N98" s="2">
        <v>28</v>
      </c>
      <c r="O98" s="55"/>
      <c r="P98" s="60"/>
      <c r="Q98" s="2"/>
      <c r="R98" s="2">
        <v>23.2</v>
      </c>
      <c r="S98" s="55">
        <v>174.4</v>
      </c>
      <c r="T98" s="60">
        <v>20.3</v>
      </c>
      <c r="U98" s="183"/>
      <c r="V98" s="2">
        <v>26.7</v>
      </c>
      <c r="W98" s="55"/>
      <c r="X98" s="60"/>
      <c r="Y98" s="183"/>
      <c r="Z98" s="2">
        <v>21.2</v>
      </c>
      <c r="AA98" s="55"/>
      <c r="AB98" s="60"/>
      <c r="AC98" s="166"/>
      <c r="AD98" s="2">
        <v>20.6</v>
      </c>
      <c r="AE98" s="55"/>
      <c r="AF98" s="60"/>
      <c r="AG98" s="166"/>
      <c r="AH98" s="76"/>
      <c r="AI98" s="73"/>
      <c r="AJ98" s="74"/>
      <c r="AK98" s="166"/>
      <c r="AL98" s="73"/>
      <c r="AM98" s="73"/>
      <c r="AN98" s="74"/>
      <c r="AO98" s="166"/>
      <c r="AP98" s="73"/>
      <c r="AQ98" s="73"/>
      <c r="AR98" s="74"/>
      <c r="AS98" s="166"/>
      <c r="AT98" s="73"/>
      <c r="AU98" s="73"/>
      <c r="AV98" s="74"/>
      <c r="AW98" s="166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>
        <v>4</v>
      </c>
      <c r="C99">
        <v>15</v>
      </c>
      <c r="D99" s="185">
        <v>15.33</v>
      </c>
      <c r="E99" s="166"/>
      <c r="F99" s="2">
        <v>28</v>
      </c>
      <c r="G99" s="55">
        <v>206.4</v>
      </c>
      <c r="H99" s="60">
        <v>36.3</v>
      </c>
      <c r="I99" s="183"/>
      <c r="J99" s="2">
        <v>29.7</v>
      </c>
      <c r="K99" s="55">
        <v>302.2</v>
      </c>
      <c r="L99" s="60">
        <v>51.7</v>
      </c>
      <c r="M99" s="2"/>
      <c r="N99" s="2">
        <v>29.6</v>
      </c>
      <c r="O99" s="55"/>
      <c r="P99" s="60"/>
      <c r="Q99" s="2"/>
      <c r="R99" s="2">
        <v>26.7</v>
      </c>
      <c r="S99" s="55">
        <v>213.5</v>
      </c>
      <c r="T99" s="60">
        <v>41.8</v>
      </c>
      <c r="U99" s="183"/>
      <c r="V99" s="2">
        <v>26.5</v>
      </c>
      <c r="W99" s="55"/>
      <c r="X99" s="60"/>
      <c r="Y99" s="183"/>
      <c r="Z99" s="2">
        <v>23.3</v>
      </c>
      <c r="AA99" s="55"/>
      <c r="AB99" s="60"/>
      <c r="AC99" s="166"/>
      <c r="AD99" s="2">
        <v>19.8</v>
      </c>
      <c r="AE99" s="55"/>
      <c r="AF99" s="60"/>
      <c r="AG99" s="166"/>
      <c r="AH99" s="76"/>
      <c r="AI99" s="73"/>
      <c r="AJ99" s="74"/>
      <c r="AK99" s="166"/>
      <c r="AL99" s="73"/>
      <c r="AM99" s="73"/>
      <c r="AN99" s="74"/>
      <c r="AO99" s="166"/>
      <c r="AP99" s="73"/>
      <c r="AQ99" s="73"/>
      <c r="AR99" s="74"/>
      <c r="AS99" s="166"/>
      <c r="AT99" s="73"/>
      <c r="AU99" s="73"/>
      <c r="AV99" s="74"/>
      <c r="AW99" s="166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>
        <v>4</v>
      </c>
      <c r="C100">
        <v>23</v>
      </c>
      <c r="D100" s="185">
        <v>14.33</v>
      </c>
      <c r="E100" s="166"/>
      <c r="F100" s="2">
        <v>18</v>
      </c>
      <c r="G100" s="55">
        <v>199.7</v>
      </c>
      <c r="H100" s="60">
        <v>44.5</v>
      </c>
      <c r="I100" s="183"/>
      <c r="J100" s="2">
        <v>27.2</v>
      </c>
      <c r="K100" s="55">
        <v>297.6</v>
      </c>
      <c r="L100" s="60">
        <v>52.6</v>
      </c>
      <c r="M100" s="2"/>
      <c r="N100" s="2">
        <v>28.3</v>
      </c>
      <c r="O100" s="55"/>
      <c r="P100" s="60"/>
      <c r="Q100" s="2"/>
      <c r="R100" s="2">
        <v>24.9</v>
      </c>
      <c r="S100" s="55">
        <v>173.3</v>
      </c>
      <c r="T100" s="60">
        <v>40.7</v>
      </c>
      <c r="U100" s="183"/>
      <c r="V100" s="2">
        <v>26.9</v>
      </c>
      <c r="W100" s="55"/>
      <c r="X100" s="60"/>
      <c r="Y100" s="183"/>
      <c r="Z100" s="2">
        <v>23.9</v>
      </c>
      <c r="AA100" s="55"/>
      <c r="AB100" s="60"/>
      <c r="AC100" s="166"/>
      <c r="AD100" s="2">
        <v>21.7</v>
      </c>
      <c r="AE100" s="55"/>
      <c r="AF100" s="60"/>
      <c r="AG100" s="166"/>
      <c r="AH100" s="76"/>
      <c r="AI100" s="73"/>
      <c r="AJ100" s="74"/>
      <c r="AK100" s="166"/>
      <c r="AL100" s="73"/>
      <c r="AM100" s="73"/>
      <c r="AN100" s="74"/>
      <c r="AO100" s="166"/>
      <c r="AP100" s="73"/>
      <c r="AQ100" s="73"/>
      <c r="AR100" s="74"/>
      <c r="AS100" s="166"/>
      <c r="AT100" s="73"/>
      <c r="AU100" s="73"/>
      <c r="AV100" s="74"/>
      <c r="AW100" s="166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>
        <v>4</v>
      </c>
      <c r="C101">
        <v>8</v>
      </c>
      <c r="D101" s="185">
        <v>14.5</v>
      </c>
      <c r="E101" s="166"/>
      <c r="F101" s="2">
        <v>20.1</v>
      </c>
      <c r="G101" s="55">
        <v>191.6</v>
      </c>
      <c r="H101" s="60">
        <v>37.3</v>
      </c>
      <c r="I101" s="183"/>
      <c r="J101" s="2">
        <v>27.2</v>
      </c>
      <c r="K101" s="55">
        <v>295.7</v>
      </c>
      <c r="L101" s="60">
        <v>54.2</v>
      </c>
      <c r="M101" s="2"/>
      <c r="N101" s="2">
        <v>25.9</v>
      </c>
      <c r="O101" s="55"/>
      <c r="P101" s="60"/>
      <c r="Q101" s="2"/>
      <c r="R101" s="2">
        <v>25.6</v>
      </c>
      <c r="S101" s="55">
        <v>200.6</v>
      </c>
      <c r="T101" s="60">
        <v>39.3</v>
      </c>
      <c r="U101" s="183"/>
      <c r="V101" s="2">
        <v>26.1</v>
      </c>
      <c r="W101" s="55"/>
      <c r="X101" s="60"/>
      <c r="Y101" s="183"/>
      <c r="Z101" s="2">
        <v>22</v>
      </c>
      <c r="AA101" s="55"/>
      <c r="AB101" s="60"/>
      <c r="AC101" s="166"/>
      <c r="AD101" s="2">
        <v>17.8</v>
      </c>
      <c r="AE101" s="55"/>
      <c r="AF101" s="60"/>
      <c r="AG101" s="166"/>
      <c r="AH101" s="76"/>
      <c r="AI101" s="73"/>
      <c r="AJ101" s="74"/>
      <c r="AK101" s="166"/>
      <c r="AL101" s="73"/>
      <c r="AM101" s="73"/>
      <c r="AN101" s="74"/>
      <c r="AO101" s="166"/>
      <c r="AP101" s="73"/>
      <c r="AQ101" s="73"/>
      <c r="AR101" s="74"/>
      <c r="AS101" s="166"/>
      <c r="AT101" s="73"/>
      <c r="AU101" s="73"/>
      <c r="AV101" s="74"/>
      <c r="AW101" s="166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>
        <v>4</v>
      </c>
      <c r="C102">
        <v>17</v>
      </c>
      <c r="D102" s="185">
        <v>15.5</v>
      </c>
      <c r="E102" s="166"/>
      <c r="F102" s="2">
        <v>23.5</v>
      </c>
      <c r="G102" s="55">
        <v>141.6</v>
      </c>
      <c r="H102" s="60">
        <v>26.3</v>
      </c>
      <c r="I102" s="183"/>
      <c r="J102" s="2">
        <v>28.9</v>
      </c>
      <c r="K102" s="55">
        <v>316.6</v>
      </c>
      <c r="L102" s="60">
        <v>50.3</v>
      </c>
      <c r="M102" s="2"/>
      <c r="N102" s="2">
        <f>29+0.35</f>
        <v>29.35</v>
      </c>
      <c r="O102" s="55">
        <v>167.7</v>
      </c>
      <c r="P102" s="60">
        <v>27.2</v>
      </c>
      <c r="Q102" s="2"/>
      <c r="R102" s="2">
        <v>25.7</v>
      </c>
      <c r="S102" s="55">
        <v>179.1</v>
      </c>
      <c r="T102" s="60">
        <v>34.4</v>
      </c>
      <c r="U102" s="183"/>
      <c r="V102" s="2">
        <v>25</v>
      </c>
      <c r="W102" s="55">
        <v>251.4</v>
      </c>
      <c r="X102" s="60">
        <v>56.4</v>
      </c>
      <c r="Y102" s="183"/>
      <c r="Z102" s="2">
        <v>20</v>
      </c>
      <c r="AA102" s="55">
        <v>203.6</v>
      </c>
      <c r="AB102" s="60">
        <v>37.3</v>
      </c>
      <c r="AC102" s="166"/>
      <c r="AD102" s="2">
        <v>18.1</v>
      </c>
      <c r="AE102" s="55">
        <v>204.4</v>
      </c>
      <c r="AF102" s="60">
        <v>33.5</v>
      </c>
      <c r="AG102" s="166"/>
      <c r="AH102" s="76"/>
      <c r="AI102" s="73"/>
      <c r="AJ102" s="74"/>
      <c r="AK102" s="166"/>
      <c r="AL102" s="73"/>
      <c r="AM102" s="73"/>
      <c r="AN102" s="74"/>
      <c r="AO102" s="166"/>
      <c r="AP102" s="73"/>
      <c r="AQ102" s="73"/>
      <c r="AR102" s="74"/>
      <c r="AS102" s="166"/>
      <c r="AT102" s="73"/>
      <c r="AU102" s="73"/>
      <c r="AV102" s="74"/>
      <c r="AW102" s="166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>
        <v>4</v>
      </c>
      <c r="C103">
        <v>2</v>
      </c>
      <c r="D103" s="185">
        <v>15.33</v>
      </c>
      <c r="E103" s="166"/>
      <c r="F103" s="2">
        <v>24.8</v>
      </c>
      <c r="G103" s="55">
        <v>208.8</v>
      </c>
      <c r="H103" s="60">
        <v>39</v>
      </c>
      <c r="I103" s="183"/>
      <c r="J103" s="2">
        <v>28.2</v>
      </c>
      <c r="K103" s="55">
        <v>259.1</v>
      </c>
      <c r="L103" s="60">
        <v>47.9</v>
      </c>
      <c r="M103" s="2"/>
      <c r="N103" s="2">
        <v>28.5</v>
      </c>
      <c r="O103" s="55"/>
      <c r="P103" s="60"/>
      <c r="Q103" s="2"/>
      <c r="R103" s="2">
        <v>26.2</v>
      </c>
      <c r="S103" s="55">
        <v>214.1</v>
      </c>
      <c r="T103" s="60">
        <v>42.5</v>
      </c>
      <c r="U103" s="183"/>
      <c r="V103" s="2">
        <v>26.7</v>
      </c>
      <c r="W103" s="55"/>
      <c r="X103" s="60"/>
      <c r="Y103" s="183"/>
      <c r="Z103" s="2">
        <v>23</v>
      </c>
      <c r="AA103" s="55"/>
      <c r="AB103" s="60"/>
      <c r="AC103" s="166"/>
      <c r="AD103" s="2">
        <v>16.6</v>
      </c>
      <c r="AE103" s="55"/>
      <c r="AF103" s="60"/>
      <c r="AG103" s="166"/>
      <c r="AH103" s="76"/>
      <c r="AI103" s="73"/>
      <c r="AJ103" s="74"/>
      <c r="AK103" s="166"/>
      <c r="AL103" s="73"/>
      <c r="AM103" s="73"/>
      <c r="AN103" s="74"/>
      <c r="AO103" s="166"/>
      <c r="AP103" s="73"/>
      <c r="AQ103" s="73"/>
      <c r="AR103" s="74"/>
      <c r="AS103" s="166"/>
      <c r="AT103" s="73"/>
      <c r="AU103" s="73"/>
      <c r="AV103" s="74"/>
      <c r="AW103" s="166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>
        <v>4</v>
      </c>
      <c r="C104">
        <v>16</v>
      </c>
      <c r="D104" s="185">
        <v>15.33</v>
      </c>
      <c r="E104" s="166"/>
      <c r="F104" s="2">
        <v>27.5</v>
      </c>
      <c r="G104" s="55">
        <v>214.3</v>
      </c>
      <c r="H104" s="60">
        <v>39.4</v>
      </c>
      <c r="I104" s="183"/>
      <c r="J104" s="2">
        <v>26.9</v>
      </c>
      <c r="K104" s="55">
        <v>345.5</v>
      </c>
      <c r="L104" s="60">
        <v>54.6</v>
      </c>
      <c r="M104" s="2"/>
      <c r="N104" s="2">
        <v>27.4</v>
      </c>
      <c r="O104" s="55"/>
      <c r="P104" s="60"/>
      <c r="Q104" s="2"/>
      <c r="R104" s="2">
        <v>25.7</v>
      </c>
      <c r="S104" s="55">
        <v>168.1</v>
      </c>
      <c r="T104" s="60">
        <v>34.3</v>
      </c>
      <c r="U104" s="183"/>
      <c r="V104" s="2">
        <v>29.4</v>
      </c>
      <c r="W104" s="55"/>
      <c r="X104" s="60"/>
      <c r="Y104" s="183"/>
      <c r="Z104" s="2">
        <v>22.3</v>
      </c>
      <c r="AA104" s="55"/>
      <c r="AB104" s="60"/>
      <c r="AC104" s="166"/>
      <c r="AD104" s="2">
        <v>14.9</v>
      </c>
      <c r="AE104" s="55"/>
      <c r="AF104" s="60"/>
      <c r="AG104" s="166"/>
      <c r="AH104" s="76"/>
      <c r="AI104" s="73"/>
      <c r="AJ104" s="74"/>
      <c r="AK104" s="166"/>
      <c r="AL104" s="73"/>
      <c r="AM104" s="73"/>
      <c r="AN104" s="74"/>
      <c r="AO104" s="166"/>
      <c r="AP104" s="73"/>
      <c r="AQ104" s="73"/>
      <c r="AR104" s="74"/>
      <c r="AS104" s="166"/>
      <c r="AT104" s="73"/>
      <c r="AU104" s="73"/>
      <c r="AV104" s="74"/>
      <c r="AW104" s="166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>
        <v>4</v>
      </c>
      <c r="C105">
        <v>4</v>
      </c>
      <c r="D105" s="185">
        <v>15.5</v>
      </c>
      <c r="E105" s="166"/>
      <c r="F105" s="2">
        <v>27.1</v>
      </c>
      <c r="G105" s="55">
        <v>193.6</v>
      </c>
      <c r="H105" s="60">
        <v>36.1</v>
      </c>
      <c r="I105" s="183"/>
      <c r="J105" s="2">
        <v>29.4</v>
      </c>
      <c r="K105" s="55">
        <v>201.6</v>
      </c>
      <c r="L105" s="60">
        <v>35.3</v>
      </c>
      <c r="M105" s="2"/>
      <c r="N105" s="2">
        <v>27.3</v>
      </c>
      <c r="O105" s="55"/>
      <c r="P105" s="60"/>
      <c r="Q105" s="2"/>
      <c r="R105" s="2">
        <v>25.3</v>
      </c>
      <c r="S105" s="55">
        <v>211.6</v>
      </c>
      <c r="T105" s="60">
        <v>43.6</v>
      </c>
      <c r="U105" s="183"/>
      <c r="V105" s="2">
        <v>30.3</v>
      </c>
      <c r="W105" s="55"/>
      <c r="X105" s="60"/>
      <c r="Y105" s="183"/>
      <c r="Z105" s="2">
        <v>22</v>
      </c>
      <c r="AA105" s="55"/>
      <c r="AB105" s="60"/>
      <c r="AC105" s="166"/>
      <c r="AD105" s="2">
        <v>18</v>
      </c>
      <c r="AE105" s="55"/>
      <c r="AF105" s="60"/>
      <c r="AG105" s="166"/>
      <c r="AH105" s="76"/>
      <c r="AI105" s="73"/>
      <c r="AJ105" s="74"/>
      <c r="AK105" s="166"/>
      <c r="AL105" s="73"/>
      <c r="AM105" s="73"/>
      <c r="AN105" s="74"/>
      <c r="AO105" s="166"/>
      <c r="AP105" s="73"/>
      <c r="AQ105" s="73"/>
      <c r="AR105" s="74"/>
      <c r="AS105" s="166"/>
      <c r="AT105" s="73"/>
      <c r="AU105" s="73"/>
      <c r="AV105" s="74"/>
      <c r="AW105" s="166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>
        <v>4</v>
      </c>
      <c r="C106">
        <v>24</v>
      </c>
      <c r="D106" s="185">
        <v>14.5</v>
      </c>
      <c r="E106" s="166"/>
      <c r="F106" s="2">
        <v>21.9</v>
      </c>
      <c r="G106" s="55">
        <v>274.7</v>
      </c>
      <c r="H106" s="60">
        <v>52.6</v>
      </c>
      <c r="I106" s="183"/>
      <c r="J106" s="2">
        <v>26.3</v>
      </c>
      <c r="K106" s="55">
        <v>319.2</v>
      </c>
      <c r="L106" s="60">
        <v>53.8</v>
      </c>
      <c r="M106" s="2"/>
      <c r="N106" s="2">
        <v>26.1</v>
      </c>
      <c r="O106" s="55"/>
      <c r="P106" s="60"/>
      <c r="Q106" s="2"/>
      <c r="R106" s="2">
        <v>24</v>
      </c>
      <c r="S106" s="55">
        <v>251.6</v>
      </c>
      <c r="T106" s="60">
        <v>52.5</v>
      </c>
      <c r="U106" s="183"/>
      <c r="V106" s="2">
        <v>27.7</v>
      </c>
      <c r="W106" s="55"/>
      <c r="X106" s="60"/>
      <c r="Y106" s="183"/>
      <c r="Z106" s="2">
        <v>16.9</v>
      </c>
      <c r="AA106" s="55"/>
      <c r="AB106" s="60"/>
      <c r="AC106" s="166"/>
      <c r="AD106" s="2">
        <v>16.6</v>
      </c>
      <c r="AE106" s="55"/>
      <c r="AF106" s="60"/>
      <c r="AG106" s="166"/>
      <c r="AH106" s="76"/>
      <c r="AI106" s="73"/>
      <c r="AJ106" s="74"/>
      <c r="AK106" s="166"/>
      <c r="AL106" s="73"/>
      <c r="AM106" s="73"/>
      <c r="AN106" s="74"/>
      <c r="AO106" s="166"/>
      <c r="AP106" s="73"/>
      <c r="AQ106" s="73"/>
      <c r="AR106" s="74"/>
      <c r="AS106" s="166"/>
      <c r="AT106" s="73"/>
      <c r="AU106" s="73"/>
      <c r="AV106" s="74"/>
      <c r="AW106" s="166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3:62" s="11" customFormat="1" ht="15.75">
      <c r="C107" s="12"/>
      <c r="D107" s="13"/>
      <c r="E107" s="58"/>
      <c r="F107" s="53"/>
      <c r="G107" s="14"/>
      <c r="H107" s="61"/>
      <c r="I107" s="58"/>
      <c r="J107" s="53"/>
      <c r="K107" s="14"/>
      <c r="L107" s="61"/>
      <c r="M107" s="58"/>
      <c r="N107" s="53"/>
      <c r="O107" s="14"/>
      <c r="P107" s="61"/>
      <c r="Q107" s="58"/>
      <c r="R107" s="53"/>
      <c r="S107" s="14"/>
      <c r="T107" s="61"/>
      <c r="U107" s="58"/>
      <c r="V107" s="53"/>
      <c r="W107" s="14"/>
      <c r="X107" s="61"/>
      <c r="Y107" s="58"/>
      <c r="Z107" s="53"/>
      <c r="AA107" s="14"/>
      <c r="AB107" s="61"/>
      <c r="AC107" s="58"/>
      <c r="AD107" s="56"/>
      <c r="AE107" s="14"/>
      <c r="AF107" s="61"/>
      <c r="AG107" s="58"/>
      <c r="AH107" s="56"/>
      <c r="AI107" s="14"/>
      <c r="AJ107" s="61"/>
      <c r="AK107" s="58"/>
      <c r="AL107" s="56"/>
      <c r="AM107" s="14"/>
      <c r="AN107" s="61"/>
      <c r="AO107" s="58"/>
      <c r="AP107" s="56"/>
      <c r="AQ107" s="14"/>
      <c r="AR107" s="61"/>
      <c r="AS107" s="58"/>
      <c r="AT107" s="56"/>
      <c r="AU107" s="14"/>
      <c r="AV107" s="61"/>
      <c r="AW107" s="58"/>
      <c r="AX107" s="56"/>
      <c r="AY107" s="14"/>
      <c r="AZ107" s="61"/>
      <c r="BA107" s="15"/>
      <c r="BB107" s="16"/>
      <c r="BC107" s="15"/>
      <c r="BD107" s="14"/>
      <c r="BE107" s="15"/>
      <c r="BF107" s="14"/>
      <c r="BG107" s="17"/>
      <c r="BH107" s="17"/>
      <c r="BI107" s="17"/>
      <c r="BJ107" s="18"/>
    </row>
    <row r="108" spans="1:51" ht="15.75">
      <c r="A108" s="8" t="s">
        <v>38</v>
      </c>
      <c r="B108" s="7"/>
      <c r="C108" s="9"/>
      <c r="D108" s="10"/>
      <c r="E108" s="59"/>
      <c r="F108" s="54"/>
      <c r="G108" s="63"/>
      <c r="H108" s="62"/>
      <c r="I108" s="59"/>
      <c r="J108" s="54"/>
      <c r="K108" s="63"/>
      <c r="L108" s="62"/>
      <c r="M108" s="59"/>
      <c r="N108" s="54"/>
      <c r="O108" s="63"/>
      <c r="P108" s="62"/>
      <c r="Q108" s="59"/>
      <c r="R108" s="54"/>
      <c r="S108" s="63"/>
      <c r="T108" s="62"/>
      <c r="U108" s="59"/>
      <c r="V108" s="54"/>
      <c r="W108" s="63"/>
      <c r="X108" s="62"/>
      <c r="Y108" s="59"/>
      <c r="Z108" s="54"/>
      <c r="AA108" s="63"/>
      <c r="AB108" s="62"/>
      <c r="AC108" s="59"/>
      <c r="AD108" s="54"/>
      <c r="AE108" s="64"/>
      <c r="AF108" s="62"/>
      <c r="AG108" s="59"/>
      <c r="AH108" s="54"/>
      <c r="AI108" s="64"/>
      <c r="AJ108" s="62"/>
      <c r="AK108" s="59"/>
      <c r="AM108" s="64"/>
      <c r="AO108" s="59"/>
      <c r="AQ108" s="64"/>
      <c r="AS108" s="59"/>
      <c r="AU108" s="64"/>
      <c r="AW108" s="59"/>
      <c r="AY108" s="64"/>
    </row>
  </sheetData>
  <sheetProtection/>
  <mergeCells count="17"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  <mergeCell ref="BH3:BH6"/>
    <mergeCell ref="BI3:BI6"/>
    <mergeCell ref="A3:C3"/>
    <mergeCell ref="F3:P3"/>
    <mergeCell ref="S3:AD3"/>
    <mergeCell ref="BA3:BD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PageLayoutView="0" workbookViewId="0" topLeftCell="A1">
      <selection activeCell="U18" sqref="U18"/>
    </sheetView>
  </sheetViews>
  <sheetFormatPr defaultColWidth="9.140625" defaultRowHeight="12.75"/>
  <cols>
    <col min="1" max="1" width="21.421875" style="198" customWidth="1"/>
    <col min="2" max="2" width="6.140625" style="187" customWidth="1"/>
    <col min="3" max="3" width="2.57421875" style="0" customWidth="1"/>
    <col min="4" max="4" width="7.8515625" style="205" customWidth="1"/>
    <col min="5" max="5" width="6.140625" style="0" customWidth="1"/>
    <col min="6" max="6" width="2.57421875" style="0" customWidth="1"/>
    <col min="7" max="7" width="7.8515625" style="205" customWidth="1"/>
    <col min="8" max="8" width="6.140625" style="0" customWidth="1"/>
    <col min="9" max="9" width="2.57421875" style="0" customWidth="1"/>
    <col min="10" max="10" width="7.8515625" style="205" customWidth="1"/>
    <col min="11" max="11" width="6.140625" style="0" customWidth="1"/>
    <col min="12" max="12" width="2.57421875" style="0" customWidth="1"/>
    <col min="13" max="13" width="3.8515625" style="0" customWidth="1"/>
  </cols>
  <sheetData>
    <row r="1" spans="1:13" ht="14.25" customHeight="1">
      <c r="A1" s="208" t="s">
        <v>125</v>
      </c>
      <c r="B1" s="199"/>
      <c r="C1" s="190"/>
      <c r="D1" s="202"/>
      <c r="E1" s="190"/>
      <c r="F1" s="190"/>
      <c r="G1" s="202"/>
      <c r="H1" s="190"/>
      <c r="I1" s="190"/>
      <c r="J1" s="202"/>
      <c r="K1" s="190"/>
      <c r="L1" s="190"/>
      <c r="M1" s="190"/>
    </row>
    <row r="2" spans="1:13" ht="12" customHeight="1" thickBot="1">
      <c r="A2" s="194" t="s">
        <v>124</v>
      </c>
      <c r="B2" s="199"/>
      <c r="C2" s="190"/>
      <c r="D2" s="202"/>
      <c r="E2" s="190"/>
      <c r="F2" s="190"/>
      <c r="G2" s="202"/>
      <c r="H2" s="190"/>
      <c r="I2" s="190"/>
      <c r="J2" s="202"/>
      <c r="K2" s="190"/>
      <c r="L2" s="190"/>
      <c r="M2" s="190"/>
    </row>
    <row r="3" spans="1:13" ht="12" customHeight="1" thickTop="1">
      <c r="A3" s="211"/>
      <c r="B3" s="212"/>
      <c r="C3" s="213"/>
      <c r="D3" s="277" t="s">
        <v>134</v>
      </c>
      <c r="E3" s="277"/>
      <c r="F3" s="213"/>
      <c r="G3" s="277" t="s">
        <v>135</v>
      </c>
      <c r="H3" s="277"/>
      <c r="I3" s="213"/>
      <c r="J3" s="277" t="s">
        <v>136</v>
      </c>
      <c r="K3" s="277"/>
      <c r="L3" s="191"/>
      <c r="M3" s="191"/>
    </row>
    <row r="4" spans="1:13" ht="12" customHeight="1">
      <c r="A4" s="214"/>
      <c r="B4" s="215"/>
      <c r="C4" s="216"/>
      <c r="D4" s="278">
        <v>41850</v>
      </c>
      <c r="E4" s="279"/>
      <c r="F4" s="216"/>
      <c r="G4" s="278">
        <v>41903</v>
      </c>
      <c r="H4" s="279"/>
      <c r="I4" s="216"/>
      <c r="J4" s="279" t="s">
        <v>133</v>
      </c>
      <c r="K4" s="279"/>
      <c r="L4" s="192"/>
      <c r="M4" s="192"/>
    </row>
    <row r="5" spans="1:13" ht="12" customHeight="1">
      <c r="A5" s="217"/>
      <c r="B5" s="218" t="s">
        <v>35</v>
      </c>
      <c r="C5" s="219"/>
      <c r="D5" s="275" t="s">
        <v>137</v>
      </c>
      <c r="E5" s="275"/>
      <c r="F5" s="275"/>
      <c r="G5" s="275"/>
      <c r="H5" s="275"/>
      <c r="I5" s="275"/>
      <c r="J5" s="275"/>
      <c r="K5" s="275"/>
      <c r="L5" s="193"/>
      <c r="M5" s="193"/>
    </row>
    <row r="6" spans="1:13" ht="12" customHeight="1">
      <c r="A6" s="209" t="s">
        <v>156</v>
      </c>
      <c r="B6" s="210"/>
      <c r="C6" s="192"/>
      <c r="D6" s="204"/>
      <c r="E6" s="192"/>
      <c r="F6" s="192"/>
      <c r="G6" s="204"/>
      <c r="H6" s="192"/>
      <c r="I6" s="192"/>
      <c r="J6" s="204"/>
      <c r="K6" s="192"/>
      <c r="L6" s="192"/>
      <c r="M6" s="192"/>
    </row>
    <row r="7" spans="1:13" ht="12" customHeight="1">
      <c r="A7" s="209" t="s">
        <v>127</v>
      </c>
      <c r="B7" s="210">
        <v>4</v>
      </c>
      <c r="C7" s="192"/>
      <c r="D7" s="207">
        <v>1.5958236206818845</v>
      </c>
      <c r="E7" s="206">
        <v>5</v>
      </c>
      <c r="F7" s="192"/>
      <c r="G7" s="207">
        <v>1.8540975285515446</v>
      </c>
      <c r="H7" s="206">
        <v>2</v>
      </c>
      <c r="I7" s="192"/>
      <c r="J7" s="207">
        <v>3.44992114923343</v>
      </c>
      <c r="K7" s="206">
        <v>3</v>
      </c>
      <c r="L7" s="192"/>
      <c r="M7" s="192"/>
    </row>
    <row r="8" spans="1:13" ht="12" customHeight="1">
      <c r="A8" s="209" t="s">
        <v>151</v>
      </c>
      <c r="B8" s="210">
        <v>5</v>
      </c>
      <c r="C8" s="192"/>
      <c r="D8" s="207">
        <v>1.5956128248067618</v>
      </c>
      <c r="E8" s="206">
        <v>6</v>
      </c>
      <c r="F8" s="192"/>
      <c r="G8" s="207">
        <v>1.837372607975945</v>
      </c>
      <c r="H8" s="206">
        <v>5</v>
      </c>
      <c r="I8" s="192"/>
      <c r="J8" s="207">
        <v>3.4329854327827065</v>
      </c>
      <c r="K8" s="206">
        <v>4</v>
      </c>
      <c r="L8" s="192"/>
      <c r="M8" s="192"/>
    </row>
    <row r="9" spans="1:13" ht="12" customHeight="1">
      <c r="A9" s="209" t="s">
        <v>126</v>
      </c>
      <c r="B9" s="210">
        <v>5</v>
      </c>
      <c r="C9" s="192"/>
      <c r="D9" s="207">
        <v>1.58111935538849</v>
      </c>
      <c r="E9" s="206">
        <v>7</v>
      </c>
      <c r="F9" s="192"/>
      <c r="G9" s="207">
        <v>1.8317779363420168</v>
      </c>
      <c r="H9" s="206">
        <v>6</v>
      </c>
      <c r="I9" s="192"/>
      <c r="J9" s="207">
        <v>3.412897291730507</v>
      </c>
      <c r="K9" s="206">
        <v>5</v>
      </c>
      <c r="L9" s="192"/>
      <c r="M9" s="192"/>
    </row>
    <row r="10" spans="1:13" ht="12" customHeight="1">
      <c r="A10" s="209" t="s">
        <v>146</v>
      </c>
      <c r="B10" s="210">
        <v>3</v>
      </c>
      <c r="C10" s="192"/>
      <c r="D10" s="207">
        <v>1.600111821715388</v>
      </c>
      <c r="E10" s="206">
        <v>4</v>
      </c>
      <c r="F10" s="192"/>
      <c r="G10" s="207">
        <v>1.812384702080978</v>
      </c>
      <c r="H10" s="206">
        <v>8</v>
      </c>
      <c r="I10" s="192"/>
      <c r="J10" s="207">
        <v>3.4124965237963663</v>
      </c>
      <c r="K10" s="206">
        <v>6</v>
      </c>
      <c r="L10" s="192"/>
      <c r="M10" s="192"/>
    </row>
    <row r="11" spans="1:13" ht="12" customHeight="1">
      <c r="A11" s="209" t="s">
        <v>129</v>
      </c>
      <c r="B11" s="210">
        <v>4</v>
      </c>
      <c r="C11" s="192"/>
      <c r="D11" s="207">
        <v>1.5452901946198767</v>
      </c>
      <c r="E11" s="206">
        <v>11</v>
      </c>
      <c r="F11" s="192"/>
      <c r="G11" s="207">
        <v>1.8606146088800564</v>
      </c>
      <c r="H11" s="206">
        <v>1</v>
      </c>
      <c r="I11" s="192"/>
      <c r="J11" s="207">
        <v>3.405904803499933</v>
      </c>
      <c r="K11" s="206">
        <v>7</v>
      </c>
      <c r="L11" s="192"/>
      <c r="M11" s="192"/>
    </row>
    <row r="12" spans="1:13" ht="12" customHeight="1">
      <c r="A12" s="209" t="s">
        <v>150</v>
      </c>
      <c r="B12" s="210">
        <v>5</v>
      </c>
      <c r="C12" s="192"/>
      <c r="D12" s="207">
        <v>1.6358267816741408</v>
      </c>
      <c r="E12" s="206">
        <v>3</v>
      </c>
      <c r="F12" s="192"/>
      <c r="G12" s="207">
        <v>1.7478476252624258</v>
      </c>
      <c r="H12" s="206">
        <v>21</v>
      </c>
      <c r="I12" s="192"/>
      <c r="J12" s="207">
        <v>3.383674406936566</v>
      </c>
      <c r="K12" s="206">
        <v>8</v>
      </c>
      <c r="L12" s="192"/>
      <c r="M12" s="192"/>
    </row>
    <row r="13" spans="1:13" ht="12" customHeight="1">
      <c r="A13" s="209" t="s">
        <v>131</v>
      </c>
      <c r="B13" s="210">
        <v>4</v>
      </c>
      <c r="C13" s="192"/>
      <c r="D13" s="207">
        <v>1.5658181192195404</v>
      </c>
      <c r="E13" s="206">
        <v>9</v>
      </c>
      <c r="F13" s="192"/>
      <c r="G13" s="207">
        <v>1.793612509090718</v>
      </c>
      <c r="H13" s="206">
        <v>11</v>
      </c>
      <c r="I13" s="192"/>
      <c r="J13" s="207">
        <v>3.359430628310258</v>
      </c>
      <c r="K13" s="206">
        <v>10</v>
      </c>
      <c r="L13" s="192"/>
      <c r="M13" s="192"/>
    </row>
    <row r="14" spans="1:13" ht="12" customHeight="1">
      <c r="A14" s="209" t="s">
        <v>128</v>
      </c>
      <c r="B14" s="210">
        <v>4</v>
      </c>
      <c r="C14" s="192"/>
      <c r="D14" s="207">
        <v>1.5648481768421365</v>
      </c>
      <c r="E14" s="206">
        <v>10</v>
      </c>
      <c r="F14" s="192"/>
      <c r="G14" s="207">
        <v>1.7723429236378643</v>
      </c>
      <c r="H14" s="206">
        <v>14</v>
      </c>
      <c r="I14" s="192"/>
      <c r="J14" s="207">
        <v>3.3371911004800006</v>
      </c>
      <c r="K14" s="206">
        <v>11</v>
      </c>
      <c r="L14" s="192"/>
      <c r="M14" s="192"/>
    </row>
    <row r="15" spans="1:13" ht="12" customHeight="1">
      <c r="A15" s="209" t="s">
        <v>147</v>
      </c>
      <c r="B15" s="210">
        <v>5</v>
      </c>
      <c r="C15" s="192"/>
      <c r="D15" s="207">
        <v>1.5693836467876827</v>
      </c>
      <c r="E15" s="206">
        <v>8</v>
      </c>
      <c r="F15" s="192"/>
      <c r="G15" s="207">
        <v>1.735551912118035</v>
      </c>
      <c r="H15" s="206">
        <v>23</v>
      </c>
      <c r="I15" s="192"/>
      <c r="J15" s="207">
        <v>3.3049355589057177</v>
      </c>
      <c r="K15" s="206">
        <v>13</v>
      </c>
      <c r="L15" s="192"/>
      <c r="M15" s="192"/>
    </row>
    <row r="16" spans="1:13" ht="12" customHeight="1">
      <c r="A16" s="209" t="s">
        <v>143</v>
      </c>
      <c r="B16" s="210">
        <v>4</v>
      </c>
      <c r="C16" s="192"/>
      <c r="D16" s="207">
        <v>1.5287298725564313</v>
      </c>
      <c r="E16" s="206">
        <v>13</v>
      </c>
      <c r="F16" s="192"/>
      <c r="G16" s="207">
        <v>1.773089352851614</v>
      </c>
      <c r="H16" s="206">
        <v>13</v>
      </c>
      <c r="I16" s="192"/>
      <c r="J16" s="207">
        <v>3.301819225408046</v>
      </c>
      <c r="K16" s="206">
        <v>14</v>
      </c>
      <c r="L16" s="192"/>
      <c r="M16" s="192"/>
    </row>
    <row r="17" spans="1:13" ht="12" customHeight="1">
      <c r="A17" s="209" t="s">
        <v>148</v>
      </c>
      <c r="B17" s="210">
        <v>4</v>
      </c>
      <c r="C17" s="192"/>
      <c r="D17" s="207">
        <v>1.4975387183651139</v>
      </c>
      <c r="E17" s="206">
        <v>17</v>
      </c>
      <c r="F17" s="192"/>
      <c r="G17" s="207">
        <v>1.7658440129007917</v>
      </c>
      <c r="H17" s="206">
        <v>16</v>
      </c>
      <c r="I17" s="192"/>
      <c r="J17" s="207">
        <v>3.2633827312659056</v>
      </c>
      <c r="K17" s="206">
        <v>16</v>
      </c>
      <c r="L17" s="192"/>
      <c r="M17" s="192"/>
    </row>
    <row r="18" spans="1:13" ht="12" customHeight="1">
      <c r="A18" s="209" t="s">
        <v>154</v>
      </c>
      <c r="B18" s="210">
        <v>4</v>
      </c>
      <c r="C18" s="192"/>
      <c r="D18" s="207">
        <v>1.462821031517756</v>
      </c>
      <c r="E18" s="206">
        <v>22</v>
      </c>
      <c r="F18" s="192"/>
      <c r="G18" s="207">
        <v>1.773943224112863</v>
      </c>
      <c r="H18" s="206">
        <v>12</v>
      </c>
      <c r="I18" s="192"/>
      <c r="J18" s="207">
        <v>3.236764255630619</v>
      </c>
      <c r="K18" s="206">
        <v>17</v>
      </c>
      <c r="L18" s="192"/>
      <c r="M18" s="192"/>
    </row>
    <row r="19" spans="1:13" ht="12" customHeight="1">
      <c r="A19" s="209" t="s">
        <v>152</v>
      </c>
      <c r="B19" s="210">
        <v>4</v>
      </c>
      <c r="C19" s="192"/>
      <c r="D19" s="207">
        <v>1.5187623001089465</v>
      </c>
      <c r="E19" s="206">
        <v>16</v>
      </c>
      <c r="F19" s="192"/>
      <c r="G19" s="207">
        <v>1.7037333076789056</v>
      </c>
      <c r="H19" s="206">
        <v>25</v>
      </c>
      <c r="I19" s="192"/>
      <c r="J19" s="207">
        <v>3.2224956077878515</v>
      </c>
      <c r="K19" s="206">
        <v>19</v>
      </c>
      <c r="L19" s="192"/>
      <c r="M19" s="192"/>
    </row>
    <row r="20" spans="1:13" ht="12" customHeight="1">
      <c r="A20" s="209" t="s">
        <v>145</v>
      </c>
      <c r="B20" s="210">
        <v>4</v>
      </c>
      <c r="C20" s="192"/>
      <c r="D20" s="207">
        <v>1.5215826597373356</v>
      </c>
      <c r="E20" s="206">
        <v>15</v>
      </c>
      <c r="F20" s="192"/>
      <c r="G20" s="207">
        <v>1.697139782826418</v>
      </c>
      <c r="H20" s="206">
        <v>27</v>
      </c>
      <c r="I20" s="192"/>
      <c r="J20" s="207">
        <v>3.2187224425637537</v>
      </c>
      <c r="K20" s="206">
        <v>20</v>
      </c>
      <c r="L20" s="192"/>
      <c r="M20" s="192"/>
    </row>
    <row r="21" spans="1:13" ht="12" customHeight="1">
      <c r="A21" s="209" t="s">
        <v>155</v>
      </c>
      <c r="B21" s="210">
        <v>5</v>
      </c>
      <c r="C21" s="192"/>
      <c r="D21" s="207">
        <v>1.4338010824959528</v>
      </c>
      <c r="E21" s="206">
        <v>25</v>
      </c>
      <c r="F21" s="192"/>
      <c r="G21" s="207">
        <v>1.7694734959914302</v>
      </c>
      <c r="H21" s="206">
        <v>15</v>
      </c>
      <c r="I21" s="192"/>
      <c r="J21" s="207">
        <v>3.2032745784873833</v>
      </c>
      <c r="K21" s="206">
        <v>21</v>
      </c>
      <c r="L21" s="192"/>
      <c r="M21" s="192"/>
    </row>
    <row r="22" spans="1:13" ht="12" customHeight="1">
      <c r="A22" s="209" t="s">
        <v>144</v>
      </c>
      <c r="B22" s="210">
        <v>4</v>
      </c>
      <c r="C22" s="192"/>
      <c r="D22" s="207">
        <v>1.4849311070260207</v>
      </c>
      <c r="E22" s="206">
        <v>18</v>
      </c>
      <c r="F22" s="192"/>
      <c r="G22" s="207">
        <v>1.698993317927767</v>
      </c>
      <c r="H22" s="206">
        <v>26</v>
      </c>
      <c r="I22" s="192"/>
      <c r="J22" s="207">
        <v>3.183924424953788</v>
      </c>
      <c r="K22" s="206">
        <v>22</v>
      </c>
      <c r="L22" s="192"/>
      <c r="M22" s="192"/>
    </row>
    <row r="23" spans="1:13" ht="12" customHeight="1">
      <c r="A23" s="209" t="s">
        <v>130</v>
      </c>
      <c r="B23" s="210">
        <v>4</v>
      </c>
      <c r="C23" s="192"/>
      <c r="D23" s="207">
        <v>1.4400537291134146</v>
      </c>
      <c r="E23" s="206">
        <v>24</v>
      </c>
      <c r="F23" s="192"/>
      <c r="G23" s="207">
        <v>1.7416372693805335</v>
      </c>
      <c r="H23" s="206">
        <v>22</v>
      </c>
      <c r="I23" s="192"/>
      <c r="J23" s="207">
        <v>3.181690998493948</v>
      </c>
      <c r="K23" s="206">
        <v>23</v>
      </c>
      <c r="L23" s="192"/>
      <c r="M23" s="192"/>
    </row>
    <row r="24" spans="1:13" ht="12" customHeight="1">
      <c r="A24" s="209" t="s">
        <v>132</v>
      </c>
      <c r="B24" s="210">
        <v>4</v>
      </c>
      <c r="C24" s="192"/>
      <c r="D24" s="207">
        <v>1.424276802496101</v>
      </c>
      <c r="E24" s="206">
        <v>26</v>
      </c>
      <c r="F24" s="192"/>
      <c r="G24" s="207">
        <v>1.7557810491275156</v>
      </c>
      <c r="H24" s="206">
        <v>18</v>
      </c>
      <c r="I24" s="192"/>
      <c r="J24" s="207">
        <v>3.1800578516236166</v>
      </c>
      <c r="K24" s="206">
        <v>24</v>
      </c>
      <c r="L24" s="192"/>
      <c r="M24" s="192"/>
    </row>
    <row r="25" spans="1:13" ht="12" customHeight="1">
      <c r="A25" s="209" t="s">
        <v>153</v>
      </c>
      <c r="B25" s="210">
        <v>4</v>
      </c>
      <c r="C25" s="192"/>
      <c r="D25" s="207">
        <v>1.4090634554913883</v>
      </c>
      <c r="E25" s="206">
        <v>28</v>
      </c>
      <c r="F25" s="192"/>
      <c r="G25" s="207">
        <v>1.764393134933074</v>
      </c>
      <c r="H25" s="206">
        <v>17</v>
      </c>
      <c r="I25" s="192"/>
      <c r="J25" s="207">
        <v>3.1734565904244625</v>
      </c>
      <c r="K25" s="206">
        <v>25</v>
      </c>
      <c r="L25" s="192"/>
      <c r="M25" s="192"/>
    </row>
    <row r="26" spans="1:13" ht="12" customHeight="1">
      <c r="A26" s="209" t="s">
        <v>142</v>
      </c>
      <c r="B26" s="210">
        <v>4</v>
      </c>
      <c r="C26" s="192"/>
      <c r="D26" s="207">
        <v>1.4577365675545004</v>
      </c>
      <c r="E26" s="206">
        <v>23</v>
      </c>
      <c r="F26" s="192"/>
      <c r="G26" s="207">
        <v>1.6359221946237206</v>
      </c>
      <c r="H26" s="206">
        <v>29</v>
      </c>
      <c r="I26" s="192"/>
      <c r="J26" s="207">
        <v>3.093658762178221</v>
      </c>
      <c r="K26" s="206">
        <v>28</v>
      </c>
      <c r="L26" s="192"/>
      <c r="M26" s="192"/>
    </row>
    <row r="27" spans="1:13" ht="12" customHeight="1">
      <c r="A27" s="209" t="s">
        <v>149</v>
      </c>
      <c r="B27" s="210">
        <v>4</v>
      </c>
      <c r="C27" s="192"/>
      <c r="D27" s="207">
        <v>1.3774590422218134</v>
      </c>
      <c r="E27" s="206">
        <v>30</v>
      </c>
      <c r="F27" s="192"/>
      <c r="G27" s="207">
        <v>1.6506164529218672</v>
      </c>
      <c r="H27" s="206">
        <v>28</v>
      </c>
      <c r="I27" s="192"/>
      <c r="J27" s="207">
        <v>3.0280754951436806</v>
      </c>
      <c r="K27" s="206">
        <v>30</v>
      </c>
      <c r="L27" s="192"/>
      <c r="M27" s="192"/>
    </row>
    <row r="28" spans="1:13" ht="12" customHeight="1">
      <c r="A28" s="209"/>
      <c r="B28" s="210"/>
      <c r="C28" s="192"/>
      <c r="D28" s="204"/>
      <c r="E28" s="206"/>
      <c r="F28" s="192"/>
      <c r="G28" s="204"/>
      <c r="H28" s="206"/>
      <c r="I28" s="192"/>
      <c r="J28" s="204"/>
      <c r="K28" s="206"/>
      <c r="L28" s="192"/>
      <c r="M28" s="192"/>
    </row>
    <row r="29" spans="1:13" ht="12" customHeight="1">
      <c r="A29" s="209" t="s">
        <v>138</v>
      </c>
      <c r="B29" s="210"/>
      <c r="C29" s="192"/>
      <c r="D29" s="274">
        <v>1.5128453768821124</v>
      </c>
      <c r="E29" s="274"/>
      <c r="F29" s="192"/>
      <c r="G29" s="274">
        <v>1.7646605781009166</v>
      </c>
      <c r="H29" s="274"/>
      <c r="I29" s="192"/>
      <c r="J29" s="274">
        <v>3.277505954983029</v>
      </c>
      <c r="K29" s="274"/>
      <c r="L29" s="192"/>
      <c r="M29" s="192"/>
    </row>
    <row r="30" spans="1:13" ht="12" customHeight="1">
      <c r="A30" s="209" t="s">
        <v>139</v>
      </c>
      <c r="B30" s="210"/>
      <c r="C30" s="192"/>
      <c r="D30" s="276">
        <v>11.440337819351557</v>
      </c>
      <c r="E30" s="276"/>
      <c r="F30" s="207"/>
      <c r="G30" s="276">
        <v>7.6645767054136575</v>
      </c>
      <c r="H30" s="276"/>
      <c r="I30" s="207"/>
      <c r="J30" s="276">
        <v>8.093159789090313</v>
      </c>
      <c r="K30" s="276"/>
      <c r="L30" s="192"/>
      <c r="M30" s="192"/>
    </row>
    <row r="31" spans="1:13" ht="12" customHeight="1">
      <c r="A31" s="209" t="s">
        <v>140</v>
      </c>
      <c r="B31" s="210"/>
      <c r="C31" s="192"/>
      <c r="D31" s="274" t="s">
        <v>141</v>
      </c>
      <c r="E31" s="274"/>
      <c r="F31" s="192"/>
      <c r="G31" s="274" t="s">
        <v>141</v>
      </c>
      <c r="H31" s="274"/>
      <c r="I31" s="192"/>
      <c r="J31" s="274" t="s">
        <v>141</v>
      </c>
      <c r="K31" s="274"/>
      <c r="L31" s="192"/>
      <c r="M31" s="192"/>
    </row>
    <row r="32" spans="1:13" ht="12" customHeight="1" thickBot="1">
      <c r="A32" s="196"/>
      <c r="B32" s="201"/>
      <c r="C32" s="192"/>
      <c r="D32" s="204"/>
      <c r="E32" s="192"/>
      <c r="F32" s="192"/>
      <c r="G32" s="204"/>
      <c r="H32" s="192"/>
      <c r="I32" s="192"/>
      <c r="J32" s="204"/>
      <c r="K32" s="192"/>
      <c r="L32" s="192"/>
      <c r="M32" s="192"/>
    </row>
    <row r="33" spans="1:13" ht="12" customHeight="1" thickTop="1">
      <c r="A33" s="195" t="s">
        <v>121</v>
      </c>
      <c r="B33" s="200"/>
      <c r="C33" s="191"/>
      <c r="D33" s="203"/>
      <c r="E33" s="191"/>
      <c r="F33" s="191"/>
      <c r="G33" s="203"/>
      <c r="H33" s="191"/>
      <c r="I33" s="191"/>
      <c r="J33" s="203"/>
      <c r="K33" s="191"/>
      <c r="L33" s="191"/>
      <c r="M33" s="191"/>
    </row>
    <row r="34" spans="1:13" ht="12" customHeight="1">
      <c r="A34" s="196" t="s">
        <v>122</v>
      </c>
      <c r="B34" s="201"/>
      <c r="C34" s="192"/>
      <c r="D34" s="204"/>
      <c r="E34" s="192"/>
      <c r="F34" s="192"/>
      <c r="G34" s="204"/>
      <c r="H34" s="192"/>
      <c r="I34" s="192"/>
      <c r="J34" s="204"/>
      <c r="K34" s="192"/>
      <c r="L34" s="192"/>
      <c r="M34" s="192"/>
    </row>
    <row r="35" spans="1:13" ht="12" customHeight="1">
      <c r="A35" s="196" t="s">
        <v>123</v>
      </c>
      <c r="B35" s="201"/>
      <c r="C35" s="192"/>
      <c r="D35" s="204"/>
      <c r="E35" s="192"/>
      <c r="F35" s="192"/>
      <c r="G35" s="204"/>
      <c r="H35" s="192"/>
      <c r="I35" s="192"/>
      <c r="J35" s="204"/>
      <c r="K35" s="192"/>
      <c r="L35" s="192"/>
      <c r="M35" s="192"/>
    </row>
    <row r="36" spans="1:13" ht="12.75">
      <c r="A36" s="196" t="s">
        <v>157</v>
      </c>
      <c r="B36" s="189"/>
      <c r="C36" s="188"/>
      <c r="D36" s="29"/>
      <c r="E36" s="188"/>
      <c r="F36" s="188"/>
      <c r="G36" s="29"/>
      <c r="H36" s="188"/>
      <c r="I36" s="188"/>
      <c r="J36" s="29"/>
      <c r="K36" s="188"/>
      <c r="L36" s="188"/>
      <c r="M36" s="188"/>
    </row>
    <row r="37" spans="1:13" ht="12.75">
      <c r="A37" s="197"/>
      <c r="B37" s="189"/>
      <c r="C37" s="188"/>
      <c r="D37" s="29"/>
      <c r="E37" s="188"/>
      <c r="F37" s="188"/>
      <c r="G37" s="29"/>
      <c r="H37" s="188"/>
      <c r="I37" s="188"/>
      <c r="J37" s="29"/>
      <c r="K37" s="188"/>
      <c r="L37" s="188"/>
      <c r="M37" s="188"/>
    </row>
    <row r="38" spans="1:13" ht="12.75">
      <c r="A38" s="197"/>
      <c r="B38" s="189"/>
      <c r="C38" s="188"/>
      <c r="D38" s="29"/>
      <c r="E38" s="188"/>
      <c r="F38" s="188"/>
      <c r="G38" s="29"/>
      <c r="H38" s="188"/>
      <c r="I38" s="188"/>
      <c r="J38" s="29"/>
      <c r="K38" s="188"/>
      <c r="L38" s="188"/>
      <c r="M38" s="188"/>
    </row>
    <row r="39" spans="1:13" ht="12.75">
      <c r="A39" s="197"/>
      <c r="B39" s="189"/>
      <c r="C39" s="188"/>
      <c r="D39" s="29"/>
      <c r="E39" s="188"/>
      <c r="F39" s="188"/>
      <c r="G39" s="29"/>
      <c r="H39" s="188"/>
      <c r="I39" s="188"/>
      <c r="J39" s="29"/>
      <c r="K39" s="188"/>
      <c r="L39" s="188"/>
      <c r="M39" s="188"/>
    </row>
    <row r="40" spans="1:13" ht="12.75">
      <c r="A40" s="197"/>
      <c r="B40" s="189"/>
      <c r="C40" s="188"/>
      <c r="D40" s="29"/>
      <c r="E40" s="188"/>
      <c r="F40" s="188"/>
      <c r="G40" s="29"/>
      <c r="H40" s="188"/>
      <c r="I40" s="188"/>
      <c r="J40" s="29"/>
      <c r="K40" s="188"/>
      <c r="L40" s="188"/>
      <c r="M40" s="188"/>
    </row>
    <row r="41" spans="1:13" ht="12.75">
      <c r="A41" s="197"/>
      <c r="B41" s="189"/>
      <c r="C41" s="188"/>
      <c r="D41" s="29"/>
      <c r="E41" s="188"/>
      <c r="F41" s="188"/>
      <c r="G41" s="29"/>
      <c r="H41" s="188"/>
      <c r="I41" s="188"/>
      <c r="J41" s="29"/>
      <c r="K41" s="188"/>
      <c r="L41" s="188"/>
      <c r="M41" s="188"/>
    </row>
    <row r="42" spans="1:13" ht="12.75">
      <c r="A42" s="197"/>
      <c r="B42" s="189"/>
      <c r="C42" s="188"/>
      <c r="D42" s="29"/>
      <c r="E42" s="188"/>
      <c r="F42" s="188"/>
      <c r="G42" s="29"/>
      <c r="H42" s="188"/>
      <c r="I42" s="188"/>
      <c r="J42" s="29"/>
      <c r="K42" s="188"/>
      <c r="L42" s="188"/>
      <c r="M42" s="188"/>
    </row>
    <row r="43" spans="1:13" ht="12.75">
      <c r="A43" s="197"/>
      <c r="B43" s="189"/>
      <c r="C43" s="188"/>
      <c r="D43" s="29"/>
      <c r="E43" s="188"/>
      <c r="F43" s="188"/>
      <c r="G43" s="29"/>
      <c r="H43" s="188"/>
      <c r="I43" s="188"/>
      <c r="J43" s="29"/>
      <c r="K43" s="188"/>
      <c r="L43" s="188"/>
      <c r="M43" s="188"/>
    </row>
    <row r="44" spans="1:13" ht="12.75">
      <c r="A44" s="197"/>
      <c r="B44" s="189"/>
      <c r="C44" s="188"/>
      <c r="D44" s="29"/>
      <c r="E44" s="188"/>
      <c r="F44" s="188"/>
      <c r="G44" s="29"/>
      <c r="H44" s="188"/>
      <c r="I44" s="188"/>
      <c r="J44" s="29"/>
      <c r="K44" s="188"/>
      <c r="L44" s="188"/>
      <c r="M44" s="188"/>
    </row>
    <row r="45" spans="1:13" ht="12.75">
      <c r="A45" s="197"/>
      <c r="B45" s="189"/>
      <c r="C45" s="188"/>
      <c r="D45" s="29"/>
      <c r="E45" s="188"/>
      <c r="F45" s="188"/>
      <c r="G45" s="29"/>
      <c r="H45" s="188"/>
      <c r="I45" s="188"/>
      <c r="J45" s="29"/>
      <c r="K45" s="188"/>
      <c r="L45" s="188"/>
      <c r="M45" s="188"/>
    </row>
    <row r="46" spans="1:13" ht="12.75">
      <c r="A46" s="197"/>
      <c r="B46" s="189"/>
      <c r="C46" s="188"/>
      <c r="D46" s="29"/>
      <c r="E46" s="188"/>
      <c r="F46" s="188"/>
      <c r="G46" s="29"/>
      <c r="H46" s="188"/>
      <c r="I46" s="188"/>
      <c r="J46" s="29"/>
      <c r="K46" s="188"/>
      <c r="L46" s="188"/>
      <c r="M46" s="188"/>
    </row>
    <row r="47" spans="1:13" ht="12.75">
      <c r="A47" s="197"/>
      <c r="B47" s="189"/>
      <c r="C47" s="188"/>
      <c r="D47" s="29"/>
      <c r="E47" s="188"/>
      <c r="F47" s="188"/>
      <c r="G47" s="29"/>
      <c r="H47" s="188"/>
      <c r="I47" s="188"/>
      <c r="J47" s="29"/>
      <c r="K47" s="188"/>
      <c r="L47" s="188"/>
      <c r="M47" s="188"/>
    </row>
    <row r="48" spans="1:13" ht="12.75">
      <c r="A48" s="197"/>
      <c r="B48" s="189"/>
      <c r="C48" s="188"/>
      <c r="D48" s="29"/>
      <c r="E48" s="188"/>
      <c r="F48" s="188"/>
      <c r="G48" s="29"/>
      <c r="H48" s="188"/>
      <c r="I48" s="188"/>
      <c r="J48" s="29"/>
      <c r="K48" s="188"/>
      <c r="L48" s="188"/>
      <c r="M48" s="188"/>
    </row>
    <row r="49" spans="1:13" ht="12.75">
      <c r="A49" s="197"/>
      <c r="B49" s="189"/>
      <c r="C49" s="188"/>
      <c r="D49" s="29"/>
      <c r="E49" s="188"/>
      <c r="F49" s="188"/>
      <c r="G49" s="29"/>
      <c r="H49" s="188"/>
      <c r="I49" s="188"/>
      <c r="J49" s="29"/>
      <c r="K49" s="188"/>
      <c r="L49" s="188"/>
      <c r="M49" s="188"/>
    </row>
    <row r="50" spans="1:13" ht="12.75">
      <c r="A50" s="197"/>
      <c r="B50" s="189"/>
      <c r="C50" s="188"/>
      <c r="D50" s="29"/>
      <c r="E50" s="188"/>
      <c r="F50" s="188"/>
      <c r="G50" s="29"/>
      <c r="H50" s="188"/>
      <c r="I50" s="188"/>
      <c r="J50" s="29"/>
      <c r="K50" s="188"/>
      <c r="L50" s="188"/>
      <c r="M50" s="188"/>
    </row>
    <row r="51" spans="1:13" ht="12.75">
      <c r="A51" s="197"/>
      <c r="B51" s="189"/>
      <c r="C51" s="188"/>
      <c r="D51" s="29"/>
      <c r="E51" s="188"/>
      <c r="F51" s="188"/>
      <c r="G51" s="29"/>
      <c r="H51" s="188"/>
      <c r="I51" s="188"/>
      <c r="J51" s="29"/>
      <c r="K51" s="188"/>
      <c r="L51" s="188"/>
      <c r="M51" s="188"/>
    </row>
    <row r="52" spans="1:13" ht="12.75">
      <c r="A52" s="197"/>
      <c r="B52" s="189"/>
      <c r="C52" s="188"/>
      <c r="D52" s="29"/>
      <c r="E52" s="188"/>
      <c r="F52" s="188"/>
      <c r="G52" s="29"/>
      <c r="H52" s="188"/>
      <c r="I52" s="188"/>
      <c r="J52" s="29"/>
      <c r="K52" s="188"/>
      <c r="L52" s="188"/>
      <c r="M52" s="188"/>
    </row>
    <row r="53" spans="1:13" ht="12.75">
      <c r="A53" s="197"/>
      <c r="B53" s="189"/>
      <c r="C53" s="188"/>
      <c r="D53" s="29"/>
      <c r="E53" s="188"/>
      <c r="F53" s="188"/>
      <c r="G53" s="29"/>
      <c r="H53" s="188"/>
      <c r="I53" s="188"/>
      <c r="J53" s="29"/>
      <c r="K53" s="188"/>
      <c r="L53" s="188"/>
      <c r="M53" s="188"/>
    </row>
    <row r="54" spans="1:13" ht="12.75">
      <c r="A54" s="197"/>
      <c r="B54" s="189"/>
      <c r="C54" s="188"/>
      <c r="D54" s="29"/>
      <c r="E54" s="188"/>
      <c r="F54" s="188"/>
      <c r="G54" s="29"/>
      <c r="H54" s="188"/>
      <c r="I54" s="188"/>
      <c r="J54" s="29"/>
      <c r="K54" s="188"/>
      <c r="L54" s="188"/>
      <c r="M54" s="188"/>
    </row>
    <row r="55" spans="1:13" ht="12.75">
      <c r="A55" s="197"/>
      <c r="B55" s="189"/>
      <c r="C55" s="188"/>
      <c r="D55" s="29"/>
      <c r="E55" s="188"/>
      <c r="F55" s="188"/>
      <c r="G55" s="29"/>
      <c r="H55" s="188"/>
      <c r="I55" s="188"/>
      <c r="J55" s="29"/>
      <c r="K55" s="188"/>
      <c r="L55" s="188"/>
      <c r="M55" s="188"/>
    </row>
    <row r="56" spans="1:13" ht="12.75">
      <c r="A56" s="197"/>
      <c r="B56" s="189"/>
      <c r="C56" s="188"/>
      <c r="D56" s="29"/>
      <c r="E56" s="188"/>
      <c r="F56" s="188"/>
      <c r="G56" s="29"/>
      <c r="H56" s="188"/>
      <c r="I56" s="188"/>
      <c r="J56" s="29"/>
      <c r="K56" s="188"/>
      <c r="L56" s="188"/>
      <c r="M56" s="188"/>
    </row>
    <row r="57" spans="1:13" ht="12.75">
      <c r="A57" s="197"/>
      <c r="B57" s="189"/>
      <c r="C57" s="188"/>
      <c r="D57" s="29"/>
      <c r="E57" s="188"/>
      <c r="F57" s="188"/>
      <c r="G57" s="29"/>
      <c r="H57" s="188"/>
      <c r="I57" s="188"/>
      <c r="J57" s="29"/>
      <c r="K57" s="188"/>
      <c r="L57" s="188"/>
      <c r="M57" s="188"/>
    </row>
    <row r="58" spans="1:13" ht="12.75">
      <c r="A58" s="197"/>
      <c r="B58" s="189"/>
      <c r="C58" s="188"/>
      <c r="D58" s="29"/>
      <c r="E58" s="188"/>
      <c r="F58" s="188"/>
      <c r="G58" s="29"/>
      <c r="H58" s="188"/>
      <c r="I58" s="188"/>
      <c r="J58" s="29"/>
      <c r="K58" s="188"/>
      <c r="L58" s="188"/>
      <c r="M58" s="188"/>
    </row>
    <row r="59" spans="1:13" ht="12.75">
      <c r="A59" s="197"/>
      <c r="B59" s="189"/>
      <c r="C59" s="188"/>
      <c r="D59" s="29"/>
      <c r="E59" s="188"/>
      <c r="F59" s="188"/>
      <c r="G59" s="29"/>
      <c r="H59" s="188"/>
      <c r="I59" s="188"/>
      <c r="J59" s="29"/>
      <c r="K59" s="188"/>
      <c r="L59" s="188"/>
      <c r="M59" s="188"/>
    </row>
    <row r="60" spans="1:13" ht="12.75">
      <c r="A60" s="197"/>
      <c r="B60" s="189"/>
      <c r="C60" s="188"/>
      <c r="D60" s="29"/>
      <c r="E60" s="188"/>
      <c r="F60" s="188"/>
      <c r="G60" s="29"/>
      <c r="H60" s="188"/>
      <c r="I60" s="188"/>
      <c r="J60" s="29"/>
      <c r="K60" s="188"/>
      <c r="L60" s="188"/>
      <c r="M60" s="188"/>
    </row>
    <row r="61" spans="1:13" ht="12.75">
      <c r="A61" s="197"/>
      <c r="B61" s="189"/>
      <c r="C61" s="188"/>
      <c r="D61" s="29"/>
      <c r="E61" s="188"/>
      <c r="F61" s="188"/>
      <c r="G61" s="29"/>
      <c r="H61" s="188"/>
      <c r="I61" s="188"/>
      <c r="J61" s="29"/>
      <c r="K61" s="188"/>
      <c r="L61" s="188"/>
      <c r="M61" s="188"/>
    </row>
    <row r="62" spans="1:13" ht="12.75">
      <c r="A62" s="197"/>
      <c r="B62" s="189"/>
      <c r="C62" s="188"/>
      <c r="D62" s="29"/>
      <c r="E62" s="188"/>
      <c r="F62" s="188"/>
      <c r="G62" s="29"/>
      <c r="H62" s="188"/>
      <c r="I62" s="188"/>
      <c r="J62" s="29"/>
      <c r="K62" s="188"/>
      <c r="L62" s="188"/>
      <c r="M62" s="188"/>
    </row>
    <row r="63" spans="1:13" ht="12.75">
      <c r="A63" s="197"/>
      <c r="B63" s="189"/>
      <c r="C63" s="188"/>
      <c r="D63" s="29"/>
      <c r="E63" s="188"/>
      <c r="F63" s="188"/>
      <c r="G63" s="29"/>
      <c r="H63" s="188"/>
      <c r="I63" s="188"/>
      <c r="J63" s="29"/>
      <c r="K63" s="188"/>
      <c r="L63" s="188"/>
      <c r="M63" s="188"/>
    </row>
    <row r="64" spans="1:13" ht="12.75">
      <c r="A64" s="197"/>
      <c r="B64" s="189"/>
      <c r="C64" s="188"/>
      <c r="D64" s="29"/>
      <c r="E64" s="188"/>
      <c r="F64" s="188"/>
      <c r="G64" s="29"/>
      <c r="H64" s="188"/>
      <c r="I64" s="188"/>
      <c r="J64" s="29"/>
      <c r="K64" s="188"/>
      <c r="L64" s="188"/>
      <c r="M64" s="188"/>
    </row>
    <row r="65" spans="1:13" ht="12.75">
      <c r="A65" s="197"/>
      <c r="B65" s="189"/>
      <c r="C65" s="188"/>
      <c r="D65" s="29"/>
      <c r="E65" s="188"/>
      <c r="F65" s="188"/>
      <c r="G65" s="29"/>
      <c r="H65" s="188"/>
      <c r="I65" s="188"/>
      <c r="J65" s="29"/>
      <c r="K65" s="188"/>
      <c r="L65" s="188"/>
      <c r="M65" s="188"/>
    </row>
    <row r="66" spans="1:13" ht="12.75">
      <c r="A66" s="197"/>
      <c r="B66" s="189"/>
      <c r="C66" s="188"/>
      <c r="D66" s="29"/>
      <c r="E66" s="188"/>
      <c r="F66" s="188"/>
      <c r="G66" s="29"/>
      <c r="H66" s="188"/>
      <c r="I66" s="188"/>
      <c r="J66" s="29"/>
      <c r="K66" s="188"/>
      <c r="L66" s="188"/>
      <c r="M66" s="188"/>
    </row>
    <row r="67" spans="1:13" ht="12.75">
      <c r="A67" s="197"/>
      <c r="B67" s="189"/>
      <c r="C67" s="188"/>
      <c r="D67" s="29"/>
      <c r="E67" s="188"/>
      <c r="F67" s="188"/>
      <c r="G67" s="29"/>
      <c r="H67" s="188"/>
      <c r="I67" s="188"/>
      <c r="J67" s="29"/>
      <c r="K67" s="188"/>
      <c r="L67" s="188"/>
      <c r="M67" s="188"/>
    </row>
    <row r="68" spans="1:13" ht="12.75">
      <c r="A68" s="197"/>
      <c r="B68" s="189"/>
      <c r="C68" s="188"/>
      <c r="D68" s="29"/>
      <c r="E68" s="188"/>
      <c r="F68" s="188"/>
      <c r="G68" s="29"/>
      <c r="H68" s="188"/>
      <c r="I68" s="188"/>
      <c r="J68" s="29"/>
      <c r="K68" s="188"/>
      <c r="L68" s="188"/>
      <c r="M68" s="188"/>
    </row>
    <row r="69" spans="1:13" ht="12.75">
      <c r="A69" s="197"/>
      <c r="B69" s="189"/>
      <c r="C69" s="188"/>
      <c r="D69" s="29"/>
      <c r="E69" s="188"/>
      <c r="F69" s="188"/>
      <c r="G69" s="29"/>
      <c r="H69" s="188"/>
      <c r="I69" s="188"/>
      <c r="J69" s="29"/>
      <c r="K69" s="188"/>
      <c r="L69" s="188"/>
      <c r="M69" s="188"/>
    </row>
    <row r="70" spans="1:13" ht="12.75">
      <c r="A70" s="197"/>
      <c r="B70" s="189"/>
      <c r="C70" s="188"/>
      <c r="D70" s="29"/>
      <c r="E70" s="188"/>
      <c r="F70" s="188"/>
      <c r="G70" s="29"/>
      <c r="H70" s="188"/>
      <c r="I70" s="188"/>
      <c r="J70" s="29"/>
      <c r="K70" s="188"/>
      <c r="L70" s="188"/>
      <c r="M70" s="188"/>
    </row>
    <row r="71" spans="1:13" ht="12.75">
      <c r="A71" s="197"/>
      <c r="B71" s="189"/>
      <c r="C71" s="188"/>
      <c r="D71" s="29"/>
      <c r="E71" s="188"/>
      <c r="F71" s="188"/>
      <c r="G71" s="29"/>
      <c r="H71" s="188"/>
      <c r="I71" s="188"/>
      <c r="J71" s="29"/>
      <c r="K71" s="188"/>
      <c r="L71" s="188"/>
      <c r="M71" s="188"/>
    </row>
    <row r="72" spans="1:13" ht="12.75">
      <c r="A72" s="197"/>
      <c r="B72" s="189"/>
      <c r="C72" s="188"/>
      <c r="D72" s="29"/>
      <c r="E72" s="188"/>
      <c r="F72" s="188"/>
      <c r="G72" s="29"/>
      <c r="H72" s="188"/>
      <c r="I72" s="188"/>
      <c r="J72" s="29"/>
      <c r="K72" s="188"/>
      <c r="L72" s="188"/>
      <c r="M72" s="188"/>
    </row>
    <row r="73" spans="1:13" ht="12.75">
      <c r="A73" s="197"/>
      <c r="B73" s="189"/>
      <c r="C73" s="188"/>
      <c r="D73" s="29"/>
      <c r="E73" s="188"/>
      <c r="F73" s="188"/>
      <c r="G73" s="29"/>
      <c r="H73" s="188"/>
      <c r="I73" s="188"/>
      <c r="J73" s="29"/>
      <c r="K73" s="188"/>
      <c r="L73" s="188"/>
      <c r="M73" s="188"/>
    </row>
    <row r="74" spans="1:13" ht="12.75">
      <c r="A74" s="197"/>
      <c r="B74" s="189"/>
      <c r="C74" s="188"/>
      <c r="D74" s="29"/>
      <c r="E74" s="188"/>
      <c r="F74" s="188"/>
      <c r="G74" s="29"/>
      <c r="H74" s="188"/>
      <c r="I74" s="188"/>
      <c r="J74" s="29"/>
      <c r="K74" s="188"/>
      <c r="L74" s="188"/>
      <c r="M74" s="188"/>
    </row>
    <row r="75" spans="1:13" ht="12.75">
      <c r="A75" s="197"/>
      <c r="B75" s="189"/>
      <c r="C75" s="188"/>
      <c r="D75" s="29"/>
      <c r="E75" s="188"/>
      <c r="F75" s="188"/>
      <c r="G75" s="29"/>
      <c r="H75" s="188"/>
      <c r="I75" s="188"/>
      <c r="J75" s="29"/>
      <c r="K75" s="188"/>
      <c r="L75" s="188"/>
      <c r="M75" s="188"/>
    </row>
    <row r="76" spans="1:13" ht="12.75">
      <c r="A76" s="197"/>
      <c r="B76" s="189"/>
      <c r="C76" s="188"/>
      <c r="D76" s="29"/>
      <c r="E76" s="188"/>
      <c r="F76" s="188"/>
      <c r="G76" s="29"/>
      <c r="H76" s="188"/>
      <c r="I76" s="188"/>
      <c r="J76" s="29"/>
      <c r="K76" s="188"/>
      <c r="L76" s="188"/>
      <c r="M76" s="188"/>
    </row>
    <row r="77" spans="1:13" ht="12.75">
      <c r="A77" s="197"/>
      <c r="B77" s="189"/>
      <c r="C77" s="188"/>
      <c r="D77" s="29"/>
      <c r="E77" s="188"/>
      <c r="F77" s="188"/>
      <c r="G77" s="29"/>
      <c r="H77" s="188"/>
      <c r="I77" s="188"/>
      <c r="J77" s="29"/>
      <c r="K77" s="188"/>
      <c r="L77" s="188"/>
      <c r="M77" s="188"/>
    </row>
  </sheetData>
  <sheetProtection/>
  <mergeCells count="16">
    <mergeCell ref="D3:E3"/>
    <mergeCell ref="G3:H3"/>
    <mergeCell ref="J3:K3"/>
    <mergeCell ref="D4:E4"/>
    <mergeCell ref="G4:H4"/>
    <mergeCell ref="J4:K4"/>
    <mergeCell ref="D31:E31"/>
    <mergeCell ref="G31:H31"/>
    <mergeCell ref="J31:K31"/>
    <mergeCell ref="D5:K5"/>
    <mergeCell ref="D29:E29"/>
    <mergeCell ref="G29:H29"/>
    <mergeCell ref="J29:K29"/>
    <mergeCell ref="D30:E30"/>
    <mergeCell ref="G30:H30"/>
    <mergeCell ref="J30:K30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giannini</cp:lastModifiedBy>
  <cp:lastPrinted>2014-04-14T16:35:28Z</cp:lastPrinted>
  <dcterms:created xsi:type="dcterms:W3CDTF">2003-07-18T20:12:41Z</dcterms:created>
  <dcterms:modified xsi:type="dcterms:W3CDTF">2014-04-14T17:02:51Z</dcterms:modified>
  <cp:category/>
  <cp:version/>
  <cp:contentType/>
  <cp:contentStatus/>
</cp:coreProperties>
</file>