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9210" activeTab="0"/>
  </bookViews>
  <sheets>
    <sheet name="11MOD13" sheetId="1" r:id="rId1"/>
  </sheets>
  <definedNames>
    <definedName name="_xlnm.Print_Area" localSheetId="0">'11MOD13'!$A$1:$AS$68</definedName>
  </definedNames>
  <calcPr fullCalcOnLoad="1"/>
</workbook>
</file>

<file path=xl/sharedStrings.xml><?xml version="1.0" encoding="utf-8"?>
<sst xmlns="http://schemas.openxmlformats.org/spreadsheetml/2006/main" count="84" uniqueCount="78">
  <si>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</si>
  <si>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</si>
  <si>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</si>
  <si>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</si>
  <si>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</si>
  <si>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</si>
  <si>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</si>
  <si>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</si>
  <si>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</si>
  <si>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</si>
  <si>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TOTAL</t>
  </si>
  <si>
    <t>FD</t>
  </si>
  <si>
    <t>Dry t/a</t>
  </si>
  <si>
    <t>Released Varieties</t>
  </si>
  <si>
    <t>Westar</t>
  </si>
  <si>
    <t xml:space="preserve">Integra 8600 </t>
  </si>
  <si>
    <t xml:space="preserve">AmeriStand 803T </t>
  </si>
  <si>
    <t>Saltana</t>
  </si>
  <si>
    <t>DS815</t>
  </si>
  <si>
    <t> Pacifico</t>
  </si>
  <si>
    <t>8 </t>
  </si>
  <si>
    <t>Arriba II (EM-09)</t>
  </si>
  <si>
    <t>DS919</t>
  </si>
  <si>
    <t>Artesia Sunrise</t>
  </si>
  <si>
    <t>DS611</t>
  </si>
  <si>
    <t>6 </t>
  </si>
  <si>
    <t>4C810</t>
  </si>
  <si>
    <t>Dura 843</t>
  </si>
  <si>
    <t xml:space="preserve">Integra 8800 </t>
  </si>
  <si>
    <t>AmeriStand 901TS</t>
  </si>
  <si>
    <t> WL 454HQ.RR</t>
  </si>
  <si>
    <t>Arriba II</t>
  </si>
  <si>
    <t>6610N</t>
  </si>
  <si>
    <t>Transition 6.1</t>
  </si>
  <si>
    <t> Tango</t>
  </si>
  <si>
    <t>Arriba II(Optimize Gold+)</t>
  </si>
  <si>
    <t>La Jolla</t>
  </si>
  <si>
    <t>GrandSlam</t>
  </si>
  <si>
    <t>Catalina</t>
  </si>
  <si>
    <t> 6R100</t>
  </si>
  <si>
    <t>HybridForce-800</t>
  </si>
  <si>
    <t>Revolt</t>
  </si>
  <si>
    <t>Desert Sun 8.10RR</t>
  </si>
  <si>
    <t>DKA65-10RR</t>
  </si>
  <si>
    <t> WL 440HQ</t>
  </si>
  <si>
    <t>Dura 512</t>
  </si>
  <si>
    <t> WL 550.RR</t>
  </si>
  <si>
    <t> 8R100</t>
  </si>
  <si>
    <t>8.5 </t>
  </si>
  <si>
    <t>Trifecta II</t>
  </si>
  <si>
    <t>Trifecta</t>
  </si>
  <si>
    <t>Gunner</t>
  </si>
  <si>
    <t>Experimental Varieties</t>
  </si>
  <si>
    <t>FGI R97T710</t>
  </si>
  <si>
    <t xml:space="preserve">FGI R66Bx311 </t>
  </si>
  <si>
    <t> DS098217</t>
  </si>
  <si>
    <t>SW 9107</t>
  </si>
  <si>
    <t>FGI R57K337</t>
  </si>
  <si>
    <t>SW 900</t>
  </si>
  <si>
    <t>SW 8105</t>
  </si>
  <si>
    <t>SW 920</t>
  </si>
  <si>
    <t xml:space="preserve">FGI R97T715 </t>
  </si>
  <si>
    <t>SW 910</t>
  </si>
  <si>
    <t>FGI R57W213</t>
  </si>
  <si>
    <t>SW 9106</t>
  </si>
  <si>
    <t xml:space="preserve">FGI R96Bx308 </t>
  </si>
  <si>
    <t xml:space="preserve">FGI R65BD279 </t>
  </si>
  <si>
    <t>FGI R57K138</t>
  </si>
  <si>
    <t>FGI R56Bx214</t>
  </si>
  <si>
    <t>MEAN</t>
  </si>
  <si>
    <t>CV</t>
  </si>
  <si>
    <t>LSD (0.1)</t>
  </si>
  <si>
    <t>NS</t>
  </si>
  <si>
    <t>Trial seeded at 25 lb/acre viable seed on Stnislaus sandy soil at Stanislaus Farm Supply, Modesto CA.</t>
  </si>
  <si>
    <t>Entries followed by the same letter are not significantly different at the 10% probability level according to Fishers (protected) LSD.</t>
  </si>
  <si>
    <t>FD = Fall Dormancy reported by seed companies.</t>
  </si>
  <si>
    <t>Cuf 101 was included in this trial, but the data was eliminated due to doubts about the source of the seed.</t>
  </si>
  <si>
    <t>TABLE 5.  2013 Yields, Modesto Alfalfa Cultivar Trial (Trial planted Nov 7, 2011)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</si>
</sst>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0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1" width="19.421875" style="32" customWidth="1"/>
    <col min="2" max="2" width="4.7109375" style="33" customWidth="1"/>
    <col min="3" max="3" width="1.421875" style="0" customWidth="1"/>
    <col min="4" max="4" width="3.140625" style="34" bestFit="1" customWidth="1"/>
    <col min="5" max="5" width="4.7109375" style="0" customWidth="1"/>
    <col min="6" max="6" width="1.421875" style="0" customWidth="1"/>
    <col min="7" max="7" width="3.140625" style="34" bestFit="1" customWidth="1"/>
    <col min="8" max="8" width="4.7109375" style="0" customWidth="1"/>
    <col min="9" max="9" width="1.421875" style="0" customWidth="1"/>
    <col min="10" max="10" width="3.140625" style="34" bestFit="1" customWidth="1"/>
    <col min="11" max="11" width="4.7109375" style="0" customWidth="1"/>
    <col min="12" max="12" width="1.28515625" style="0" customWidth="1"/>
    <col min="13" max="13" width="3.140625" style="34" bestFit="1" customWidth="1"/>
    <col min="14" max="14" width="4.7109375" style="0" customWidth="1"/>
    <col min="15" max="15" width="1.421875" style="0" customWidth="1"/>
    <col min="16" max="16" width="3.140625" style="34" bestFit="1" customWidth="1"/>
    <col min="17" max="17" width="4.7109375" style="0" customWidth="1"/>
    <col min="18" max="18" width="1.421875" style="0" customWidth="1"/>
    <col min="19" max="19" width="3.140625" style="34" bestFit="1" customWidth="1"/>
    <col min="20" max="20" width="4.7109375" style="0" customWidth="1"/>
    <col min="21" max="21" width="1.421875" style="0" customWidth="1"/>
    <col min="22" max="22" width="3.140625" style="34" bestFit="1" customWidth="1"/>
    <col min="23" max="23" width="4.7109375" style="0" customWidth="1"/>
    <col min="24" max="24" width="1.421875" style="0" customWidth="1"/>
    <col min="25" max="25" width="3.140625" style="34" bestFit="1" customWidth="1"/>
    <col min="26" max="26" width="4.7109375" style="0" customWidth="1"/>
    <col min="27" max="27" width="1.57421875" style="0" customWidth="1"/>
    <col min="28" max="28" width="4.00390625" style="34" bestFit="1" customWidth="1"/>
    <col min="29" max="29" width="4.7109375" style="0" customWidth="1"/>
    <col min="30" max="30" width="1.421875" style="0" customWidth="1"/>
    <col min="31" max="44" width="1.421875" style="35" customWidth="1"/>
    <col min="45" max="45" width="1.7109375" style="0" customWidth="1"/>
  </cols>
  <sheetData>
    <row r="1" spans="1:45" ht="17.25" customHeight="1">
      <c r="A1" s="36" t="s">
        <v>77</v>
      </c>
      <c r="B1" s="1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2" customHeight="1" thickBot="1">
      <c r="A2" s="4" t="s">
        <v>0</v>
      </c>
      <c r="B2" s="1"/>
      <c r="C2" s="2"/>
      <c r="D2" s="3"/>
      <c r="E2" s="2"/>
      <c r="F2" s="2"/>
      <c r="G2" s="3"/>
      <c r="H2" s="2"/>
      <c r="I2" s="2"/>
      <c r="J2" s="3"/>
      <c r="K2" s="2"/>
      <c r="L2" s="2"/>
      <c r="M2" s="3"/>
      <c r="N2" s="2"/>
      <c r="O2" s="2"/>
      <c r="P2" s="3"/>
      <c r="Q2" s="2"/>
      <c r="R2" s="2"/>
      <c r="S2" s="3"/>
      <c r="T2" s="2"/>
      <c r="U2" s="2"/>
      <c r="V2" s="3"/>
      <c r="W2" s="2"/>
      <c r="X2" s="2"/>
      <c r="Y2" s="3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" customHeight="1" thickTop="1">
      <c r="A3" s="5"/>
      <c r="B3" s="6"/>
      <c r="C3" s="7"/>
      <c r="D3" s="37" t="s">
        <v>1</v>
      </c>
      <c r="E3" s="37"/>
      <c r="F3" s="7"/>
      <c r="G3" s="37" t="s">
        <v>2</v>
      </c>
      <c r="H3" s="37"/>
      <c r="I3" s="7"/>
      <c r="J3" s="37" t="s">
        <v>3</v>
      </c>
      <c r="K3" s="37"/>
      <c r="L3" s="7"/>
      <c r="M3" s="37" t="s">
        <v>4</v>
      </c>
      <c r="N3" s="37"/>
      <c r="O3" s="7"/>
      <c r="P3" s="37" t="s">
        <v>5</v>
      </c>
      <c r="Q3" s="37"/>
      <c r="R3" s="7"/>
      <c r="S3" s="37" t="s">
        <v>6</v>
      </c>
      <c r="T3" s="37"/>
      <c r="U3" s="7"/>
      <c r="V3" s="37" t="s">
        <v>7</v>
      </c>
      <c r="W3" s="37"/>
      <c r="X3" s="7"/>
      <c r="Y3" s="37" t="s">
        <v>8</v>
      </c>
      <c r="Z3" s="37"/>
      <c r="AA3" s="7"/>
      <c r="AB3" s="37" t="s">
        <v>9</v>
      </c>
      <c r="AC3" s="37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2" customHeight="1">
      <c r="A4" s="9"/>
      <c r="B4" s="10"/>
      <c r="C4" s="11"/>
      <c r="D4" s="38">
        <v>41352</v>
      </c>
      <c r="E4" s="38"/>
      <c r="F4" s="11"/>
      <c r="G4" s="38">
        <v>41390</v>
      </c>
      <c r="H4" s="38"/>
      <c r="I4" s="11"/>
      <c r="J4" s="38">
        <v>41421</v>
      </c>
      <c r="K4" s="38"/>
      <c r="L4" s="11"/>
      <c r="M4" s="38">
        <v>41450</v>
      </c>
      <c r="N4" s="38"/>
      <c r="O4" s="11"/>
      <c r="P4" s="38">
        <v>41471</v>
      </c>
      <c r="Q4" s="38"/>
      <c r="R4" s="11"/>
      <c r="S4" s="38">
        <v>41499</v>
      </c>
      <c r="T4" s="38"/>
      <c r="U4" s="11"/>
      <c r="V4" s="38">
        <v>41537</v>
      </c>
      <c r="W4" s="38"/>
      <c r="X4" s="11"/>
      <c r="Y4" s="38">
        <v>41569</v>
      </c>
      <c r="Z4" s="38"/>
      <c r="AA4" s="11"/>
      <c r="AB4" s="39" t="s">
        <v>10</v>
      </c>
      <c r="AC4" s="39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ht="12" customHeight="1">
      <c r="A5" s="13"/>
      <c r="B5" s="14" t="s">
        <v>11</v>
      </c>
      <c r="C5" s="15"/>
      <c r="D5" s="40" t="s">
        <v>12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2" customHeight="1">
      <c r="A6" s="17" t="s">
        <v>13</v>
      </c>
      <c r="B6" s="10"/>
      <c r="C6" s="11"/>
      <c r="D6" s="18"/>
      <c r="E6" s="11"/>
      <c r="F6" s="11"/>
      <c r="G6" s="18"/>
      <c r="H6" s="11"/>
      <c r="I6" s="11"/>
      <c r="J6" s="18"/>
      <c r="K6" s="11"/>
      <c r="L6" s="11"/>
      <c r="M6" s="18"/>
      <c r="N6" s="11"/>
      <c r="O6" s="11"/>
      <c r="P6" s="18"/>
      <c r="Q6" s="11"/>
      <c r="R6" s="11"/>
      <c r="S6" s="18"/>
      <c r="T6" s="11"/>
      <c r="U6" s="11"/>
      <c r="V6" s="18"/>
      <c r="W6" s="11"/>
      <c r="X6" s="11"/>
      <c r="Y6" s="18"/>
      <c r="Z6" s="11"/>
      <c r="AA6" s="11"/>
      <c r="AB6" s="18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" customHeight="1">
      <c r="A7" s="9" t="s">
        <v>14</v>
      </c>
      <c r="B7" s="10">
        <v>8</v>
      </c>
      <c r="C7" s="12"/>
      <c r="D7" s="19">
        <v>2.344461428571428</v>
      </c>
      <c r="E7" s="20">
        <v>2</v>
      </c>
      <c r="F7" s="12"/>
      <c r="G7" s="19">
        <v>1.6675704652831866</v>
      </c>
      <c r="H7" s="20">
        <v>1</v>
      </c>
      <c r="I7" s="12"/>
      <c r="J7" s="19">
        <v>2.287181883292384</v>
      </c>
      <c r="K7" s="20">
        <v>2</v>
      </c>
      <c r="L7" s="12"/>
      <c r="M7" s="19">
        <v>2.0649285073805634</v>
      </c>
      <c r="N7" s="20">
        <v>4</v>
      </c>
      <c r="O7" s="12"/>
      <c r="P7" s="19">
        <v>2.264802867109185</v>
      </c>
      <c r="Q7" s="20">
        <v>1</v>
      </c>
      <c r="R7" s="12"/>
      <c r="S7" s="19">
        <v>1.7177678571428572</v>
      </c>
      <c r="T7" s="20">
        <v>5</v>
      </c>
      <c r="U7" s="12"/>
      <c r="V7" s="19">
        <v>2.2274461585907828</v>
      </c>
      <c r="W7" s="20">
        <v>2</v>
      </c>
      <c r="X7" s="12"/>
      <c r="Y7" s="19">
        <v>1.398666237616846</v>
      </c>
      <c r="Z7" s="20">
        <v>2</v>
      </c>
      <c r="AA7" s="12"/>
      <c r="AB7" s="19">
        <v>15.972825404987233</v>
      </c>
      <c r="AC7" s="20">
        <v>1</v>
      </c>
      <c r="AD7" s="12"/>
      <c r="AE7" s="12" t="str">
        <f aca="true" t="shared" si="0" ref="AE7:AE15">CHAR(65)</f>
        <v>A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2" customHeight="1">
      <c r="A8" s="9" t="s">
        <v>15</v>
      </c>
      <c r="B8" s="10">
        <v>6</v>
      </c>
      <c r="C8" s="12"/>
      <c r="D8" s="19">
        <v>2.157775714285714</v>
      </c>
      <c r="E8" s="20">
        <v>15</v>
      </c>
      <c r="F8" s="12"/>
      <c r="G8" s="19">
        <v>1.3150477969746166</v>
      </c>
      <c r="H8" s="20">
        <v>25</v>
      </c>
      <c r="I8" s="12"/>
      <c r="J8" s="19">
        <v>2.1513906842127932</v>
      </c>
      <c r="K8" s="20">
        <v>11</v>
      </c>
      <c r="L8" s="12"/>
      <c r="M8" s="19">
        <v>2.0833418826056125</v>
      </c>
      <c r="N8" s="20">
        <v>2</v>
      </c>
      <c r="O8" s="12"/>
      <c r="P8" s="19">
        <v>2.1529801942546984</v>
      </c>
      <c r="Q8" s="20">
        <v>3</v>
      </c>
      <c r="R8" s="12"/>
      <c r="S8" s="19">
        <v>1.6367410714285715</v>
      </c>
      <c r="T8" s="20">
        <v>7</v>
      </c>
      <c r="U8" s="12"/>
      <c r="V8" s="19">
        <v>2.2614529701723214</v>
      </c>
      <c r="W8" s="20">
        <v>1</v>
      </c>
      <c r="X8" s="12"/>
      <c r="Y8" s="19">
        <v>1.29548594139921</v>
      </c>
      <c r="Z8" s="20">
        <v>5</v>
      </c>
      <c r="AA8" s="12"/>
      <c r="AB8" s="19">
        <v>15.054216255333538</v>
      </c>
      <c r="AC8" s="20">
        <v>4</v>
      </c>
      <c r="AD8" s="12"/>
      <c r="AE8" s="12" t="str">
        <f t="shared" si="0"/>
        <v>A</v>
      </c>
      <c r="AF8" s="12" t="str">
        <f aca="true" t="shared" si="1" ref="AF8:AF27">CHAR(66)</f>
        <v>B</v>
      </c>
      <c r="AG8" s="12" t="str">
        <f aca="true" t="shared" si="2" ref="AG8:AG29">CHAR(67)</f>
        <v>C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12" customHeight="1">
      <c r="A9" s="9" t="s">
        <v>16</v>
      </c>
      <c r="B9" s="10">
        <v>8</v>
      </c>
      <c r="C9" s="12"/>
      <c r="D9" s="19">
        <v>2.22156</v>
      </c>
      <c r="E9" s="20">
        <v>10</v>
      </c>
      <c r="F9" s="12"/>
      <c r="G9" s="19">
        <v>1.2943111694270535</v>
      </c>
      <c r="H9" s="20">
        <v>31</v>
      </c>
      <c r="I9" s="12"/>
      <c r="J9" s="19">
        <v>2.1366663373246446</v>
      </c>
      <c r="K9" s="20">
        <v>12</v>
      </c>
      <c r="L9" s="12"/>
      <c r="M9" s="19">
        <v>1.8965776481801098</v>
      </c>
      <c r="N9" s="20">
        <v>17</v>
      </c>
      <c r="O9" s="12"/>
      <c r="P9" s="19">
        <v>2.1230558170119487</v>
      </c>
      <c r="Q9" s="20">
        <v>5</v>
      </c>
      <c r="R9" s="12"/>
      <c r="S9" s="19">
        <v>1.7501785714285716</v>
      </c>
      <c r="T9" s="20">
        <v>1</v>
      </c>
      <c r="U9" s="12"/>
      <c r="V9" s="19">
        <v>2.142429129636936</v>
      </c>
      <c r="W9" s="20">
        <v>5</v>
      </c>
      <c r="X9" s="12"/>
      <c r="Y9" s="19">
        <v>1.2725569866841795</v>
      </c>
      <c r="Z9" s="20">
        <v>10</v>
      </c>
      <c r="AA9" s="12"/>
      <c r="AB9" s="19">
        <v>14.837335659693444</v>
      </c>
      <c r="AC9" s="20">
        <v>6</v>
      </c>
      <c r="AD9" s="12"/>
      <c r="AE9" s="12" t="str">
        <f t="shared" si="0"/>
        <v>A</v>
      </c>
      <c r="AF9" s="12" t="str">
        <f t="shared" si="1"/>
        <v>B</v>
      </c>
      <c r="AG9" s="12" t="str">
        <f t="shared" si="2"/>
        <v>C</v>
      </c>
      <c r="AH9" s="12" t="str">
        <f aca="true" t="shared" si="3" ref="AH9:AH31">CHAR(68)</f>
        <v>D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ht="12" customHeight="1">
      <c r="A10" s="9" t="s">
        <v>17</v>
      </c>
      <c r="B10" s="10">
        <v>9</v>
      </c>
      <c r="C10" s="12"/>
      <c r="D10" s="19">
        <v>2.045764285714286</v>
      </c>
      <c r="E10" s="20">
        <v>29</v>
      </c>
      <c r="F10" s="12"/>
      <c r="G10" s="19">
        <v>1.475756660468229</v>
      </c>
      <c r="H10" s="20">
        <v>6</v>
      </c>
      <c r="I10" s="12"/>
      <c r="J10" s="19">
        <v>2.298634153094277</v>
      </c>
      <c r="K10" s="20">
        <v>1</v>
      </c>
      <c r="L10" s="12"/>
      <c r="M10" s="19">
        <v>1.988644524305358</v>
      </c>
      <c r="N10" s="20">
        <v>8</v>
      </c>
      <c r="O10" s="12"/>
      <c r="P10" s="19">
        <v>2.069506931419659</v>
      </c>
      <c r="Q10" s="20">
        <v>9</v>
      </c>
      <c r="R10" s="12"/>
      <c r="S10" s="19">
        <v>1.5233035714285714</v>
      </c>
      <c r="T10" s="20">
        <v>25</v>
      </c>
      <c r="U10" s="12"/>
      <c r="V10" s="19">
        <v>2.0914189122646283</v>
      </c>
      <c r="W10" s="20">
        <v>10</v>
      </c>
      <c r="X10" s="12"/>
      <c r="Y10" s="19">
        <v>1.2840214640416947</v>
      </c>
      <c r="Z10" s="20">
        <v>7</v>
      </c>
      <c r="AA10" s="12"/>
      <c r="AB10" s="19">
        <v>14.777050502736705</v>
      </c>
      <c r="AC10" s="20">
        <v>7</v>
      </c>
      <c r="AD10" s="12"/>
      <c r="AE10" s="12" t="str">
        <f t="shared" si="0"/>
        <v>A</v>
      </c>
      <c r="AF10" s="12" t="str">
        <f t="shared" si="1"/>
        <v>B</v>
      </c>
      <c r="AG10" s="12" t="str">
        <f t="shared" si="2"/>
        <v>C</v>
      </c>
      <c r="AH10" s="12" t="str">
        <f t="shared" si="3"/>
        <v>D</v>
      </c>
      <c r="AI10" s="12" t="str">
        <f aca="true" t="shared" si="4" ref="AI10:AI31">CHAR(69)</f>
        <v>E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12" customHeight="1">
      <c r="A11" s="9" t="s">
        <v>18</v>
      </c>
      <c r="B11" s="10">
        <v>8</v>
      </c>
      <c r="C11" s="12"/>
      <c r="D11" s="19">
        <v>2.3662414285714286</v>
      </c>
      <c r="E11" s="20">
        <v>1</v>
      </c>
      <c r="F11" s="12"/>
      <c r="G11" s="19">
        <v>1.4031784640517588</v>
      </c>
      <c r="H11" s="20">
        <v>14</v>
      </c>
      <c r="I11" s="12"/>
      <c r="J11" s="19">
        <v>2.1742952238165794</v>
      </c>
      <c r="K11" s="20">
        <v>9</v>
      </c>
      <c r="L11" s="12"/>
      <c r="M11" s="19">
        <v>1.9860140421303505</v>
      </c>
      <c r="N11" s="20">
        <v>9</v>
      </c>
      <c r="O11" s="12"/>
      <c r="P11" s="19">
        <v>2.0080832097108567</v>
      </c>
      <c r="Q11" s="20">
        <v>16</v>
      </c>
      <c r="R11" s="12"/>
      <c r="S11" s="19">
        <v>1.5557142857142856</v>
      </c>
      <c r="T11" s="20">
        <v>20</v>
      </c>
      <c r="U11" s="12"/>
      <c r="V11" s="19">
        <v>2.1084223180553976</v>
      </c>
      <c r="W11" s="20">
        <v>7</v>
      </c>
      <c r="X11" s="12"/>
      <c r="Y11" s="19">
        <v>1.1693766904665435</v>
      </c>
      <c r="Z11" s="20">
        <v>32</v>
      </c>
      <c r="AA11" s="12"/>
      <c r="AB11" s="19">
        <v>14.771325662517201</v>
      </c>
      <c r="AC11" s="20">
        <v>8</v>
      </c>
      <c r="AD11" s="12"/>
      <c r="AE11" s="12" t="str">
        <f t="shared" si="0"/>
        <v>A</v>
      </c>
      <c r="AF11" s="12" t="str">
        <f t="shared" si="1"/>
        <v>B</v>
      </c>
      <c r="AG11" s="12" t="str">
        <f t="shared" si="2"/>
        <v>C</v>
      </c>
      <c r="AH11" s="12" t="str">
        <f t="shared" si="3"/>
        <v>D</v>
      </c>
      <c r="AI11" s="12" t="str">
        <f t="shared" si="4"/>
        <v>E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12" customHeight="1">
      <c r="A12" s="9" t="s">
        <v>19</v>
      </c>
      <c r="B12" s="10" t="s">
        <v>20</v>
      </c>
      <c r="C12" s="12"/>
      <c r="D12" s="19">
        <v>2.148441428571428</v>
      </c>
      <c r="E12" s="20">
        <v>16</v>
      </c>
      <c r="F12" s="12"/>
      <c r="G12" s="19">
        <v>1.342696633704701</v>
      </c>
      <c r="H12" s="20">
        <v>21</v>
      </c>
      <c r="I12" s="12"/>
      <c r="J12" s="19">
        <v>2.0843131039445613</v>
      </c>
      <c r="K12" s="20">
        <v>18</v>
      </c>
      <c r="L12" s="12"/>
      <c r="M12" s="19">
        <v>1.9005233714426204</v>
      </c>
      <c r="N12" s="20">
        <v>16</v>
      </c>
      <c r="O12" s="12"/>
      <c r="P12" s="19">
        <v>2.1025812431090145</v>
      </c>
      <c r="Q12" s="20">
        <v>7</v>
      </c>
      <c r="R12" s="12"/>
      <c r="S12" s="19">
        <v>1.6367410714285713</v>
      </c>
      <c r="T12" s="20">
        <v>9</v>
      </c>
      <c r="U12" s="12"/>
      <c r="V12" s="19">
        <v>2.108422318055397</v>
      </c>
      <c r="W12" s="20">
        <v>8</v>
      </c>
      <c r="X12" s="12"/>
      <c r="Y12" s="19">
        <v>1.2725569866841795</v>
      </c>
      <c r="Z12" s="20">
        <v>10</v>
      </c>
      <c r="AA12" s="12"/>
      <c r="AB12" s="19">
        <v>14.596276156940476</v>
      </c>
      <c r="AC12" s="20">
        <v>9</v>
      </c>
      <c r="AD12" s="12"/>
      <c r="AE12" s="12" t="str">
        <f t="shared" si="0"/>
        <v>A</v>
      </c>
      <c r="AF12" s="12" t="str">
        <f t="shared" si="1"/>
        <v>B</v>
      </c>
      <c r="AG12" s="12" t="str">
        <f t="shared" si="2"/>
        <v>C</v>
      </c>
      <c r="AH12" s="12" t="str">
        <f t="shared" si="3"/>
        <v>D</v>
      </c>
      <c r="AI12" s="12" t="str">
        <f t="shared" si="4"/>
        <v>E</v>
      </c>
      <c r="AJ12" s="12" t="str">
        <f aca="true" t="shared" si="5" ref="AJ12:AJ35">CHAR(70)</f>
        <v>F</v>
      </c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ht="12" customHeight="1">
      <c r="A13" s="9" t="s">
        <v>21</v>
      </c>
      <c r="B13" s="10">
        <v>6</v>
      </c>
      <c r="C13" s="12"/>
      <c r="D13" s="19">
        <v>2.2091142857142856</v>
      </c>
      <c r="E13" s="20">
        <v>11</v>
      </c>
      <c r="F13" s="12"/>
      <c r="G13" s="19">
        <v>1.3012233786095746</v>
      </c>
      <c r="H13" s="20">
        <v>30</v>
      </c>
      <c r="I13" s="12"/>
      <c r="J13" s="19">
        <v>2.0794049883151784</v>
      </c>
      <c r="K13" s="20">
        <v>19</v>
      </c>
      <c r="L13" s="12"/>
      <c r="M13" s="19">
        <v>2.037308444542989</v>
      </c>
      <c r="N13" s="20">
        <v>5</v>
      </c>
      <c r="O13" s="12"/>
      <c r="P13" s="19">
        <v>1.9671340619049875</v>
      </c>
      <c r="Q13" s="20">
        <v>19</v>
      </c>
      <c r="R13" s="12"/>
      <c r="S13" s="19">
        <v>1.5233035714285716</v>
      </c>
      <c r="T13" s="20">
        <v>23</v>
      </c>
      <c r="U13" s="12"/>
      <c r="V13" s="19">
        <v>2.193439347009244</v>
      </c>
      <c r="W13" s="20">
        <v>3</v>
      </c>
      <c r="X13" s="12"/>
      <c r="Y13" s="19">
        <v>1.2037701225390889</v>
      </c>
      <c r="Z13" s="20">
        <v>23</v>
      </c>
      <c r="AA13" s="12"/>
      <c r="AB13" s="19">
        <v>14.51469820006392</v>
      </c>
      <c r="AC13" s="20">
        <v>10</v>
      </c>
      <c r="AD13" s="12"/>
      <c r="AE13" s="12" t="str">
        <f t="shared" si="0"/>
        <v>A</v>
      </c>
      <c r="AF13" s="12" t="str">
        <f t="shared" si="1"/>
        <v>B</v>
      </c>
      <c r="AG13" s="12" t="str">
        <f t="shared" si="2"/>
        <v>C</v>
      </c>
      <c r="AH13" s="12" t="str">
        <f t="shared" si="3"/>
        <v>D</v>
      </c>
      <c r="AI13" s="12" t="str">
        <f t="shared" si="4"/>
        <v>E</v>
      </c>
      <c r="AJ13" s="12" t="str">
        <f t="shared" si="5"/>
        <v>F</v>
      </c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ht="12" customHeight="1">
      <c r="A14" s="9" t="s">
        <v>22</v>
      </c>
      <c r="B14" s="10">
        <v>9</v>
      </c>
      <c r="C14" s="12"/>
      <c r="D14" s="19">
        <v>2.0333185714285715</v>
      </c>
      <c r="E14" s="20">
        <v>31</v>
      </c>
      <c r="F14" s="12"/>
      <c r="G14" s="19">
        <v>1.4066345686430197</v>
      </c>
      <c r="H14" s="20">
        <v>12</v>
      </c>
      <c r="I14" s="12"/>
      <c r="J14" s="19">
        <v>2.0695887570564127</v>
      </c>
      <c r="K14" s="20">
        <v>21</v>
      </c>
      <c r="L14" s="12"/>
      <c r="M14" s="19">
        <v>1.9531330149427617</v>
      </c>
      <c r="N14" s="20">
        <v>11</v>
      </c>
      <c r="O14" s="12"/>
      <c r="P14" s="19">
        <v>2.0474573902934217</v>
      </c>
      <c r="Q14" s="20">
        <v>10</v>
      </c>
      <c r="R14" s="12"/>
      <c r="S14" s="19">
        <v>1.604330357142857</v>
      </c>
      <c r="T14" s="20">
        <v>12</v>
      </c>
      <c r="U14" s="12"/>
      <c r="V14" s="19">
        <v>2.142429129636936</v>
      </c>
      <c r="W14" s="20">
        <v>5</v>
      </c>
      <c r="X14" s="12"/>
      <c r="Y14" s="19">
        <v>1.2496280319691495</v>
      </c>
      <c r="Z14" s="20">
        <v>14</v>
      </c>
      <c r="AA14" s="12"/>
      <c r="AB14" s="19">
        <v>14.50651982111313</v>
      </c>
      <c r="AC14" s="20">
        <v>11</v>
      </c>
      <c r="AD14" s="12"/>
      <c r="AE14" s="12" t="str">
        <f t="shared" si="0"/>
        <v>A</v>
      </c>
      <c r="AF14" s="12" t="str">
        <f t="shared" si="1"/>
        <v>B</v>
      </c>
      <c r="AG14" s="12" t="str">
        <f t="shared" si="2"/>
        <v>C</v>
      </c>
      <c r="AH14" s="12" t="str">
        <f t="shared" si="3"/>
        <v>D</v>
      </c>
      <c r="AI14" s="12" t="str">
        <f t="shared" si="4"/>
        <v>E</v>
      </c>
      <c r="AJ14" s="12" t="str">
        <f t="shared" si="5"/>
        <v>F</v>
      </c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ht="12" customHeight="1">
      <c r="A15" s="9" t="s">
        <v>23</v>
      </c>
      <c r="B15" s="10">
        <v>7</v>
      </c>
      <c r="C15" s="12"/>
      <c r="D15" s="19">
        <v>2.056654285714286</v>
      </c>
      <c r="E15" s="20">
        <v>27</v>
      </c>
      <c r="F15" s="12"/>
      <c r="G15" s="19">
        <v>1.5120457586764644</v>
      </c>
      <c r="H15" s="20">
        <v>4</v>
      </c>
      <c r="I15" s="12"/>
      <c r="J15" s="19">
        <v>2.274093574947363</v>
      </c>
      <c r="K15" s="20">
        <v>5</v>
      </c>
      <c r="L15" s="12"/>
      <c r="M15" s="19">
        <v>1.95970922038028</v>
      </c>
      <c r="N15" s="20">
        <v>10</v>
      </c>
      <c r="O15" s="12"/>
      <c r="P15" s="19">
        <v>1.9167351107593038</v>
      </c>
      <c r="Q15" s="20">
        <v>24</v>
      </c>
      <c r="R15" s="12"/>
      <c r="S15" s="19">
        <v>1.5395089285714285</v>
      </c>
      <c r="T15" s="20">
        <v>22</v>
      </c>
      <c r="U15" s="12"/>
      <c r="V15" s="19">
        <v>2.023405289101551</v>
      </c>
      <c r="W15" s="20">
        <v>15</v>
      </c>
      <c r="X15" s="12"/>
      <c r="Y15" s="19">
        <v>1.1464477357515133</v>
      </c>
      <c r="Z15" s="20">
        <v>37</v>
      </c>
      <c r="AA15" s="12"/>
      <c r="AB15" s="19">
        <v>14.42859990390219</v>
      </c>
      <c r="AC15" s="20">
        <v>12</v>
      </c>
      <c r="AD15" s="12"/>
      <c r="AE15" s="12" t="str">
        <f t="shared" si="0"/>
        <v>A</v>
      </c>
      <c r="AF15" s="12" t="str">
        <f t="shared" si="1"/>
        <v>B</v>
      </c>
      <c r="AG15" s="12" t="str">
        <f t="shared" si="2"/>
        <v>C</v>
      </c>
      <c r="AH15" s="12" t="str">
        <f t="shared" si="3"/>
        <v>D</v>
      </c>
      <c r="AI15" s="12" t="str">
        <f t="shared" si="4"/>
        <v>E</v>
      </c>
      <c r="AJ15" s="12" t="str">
        <f t="shared" si="5"/>
        <v>F</v>
      </c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ht="12" customHeight="1">
      <c r="A16" s="9" t="s">
        <v>24</v>
      </c>
      <c r="B16" s="10" t="s">
        <v>25</v>
      </c>
      <c r="C16" s="12"/>
      <c r="D16" s="19">
        <v>2.14533</v>
      </c>
      <c r="E16" s="20">
        <v>17</v>
      </c>
      <c r="F16" s="12"/>
      <c r="G16" s="19">
        <v>1.5241421247458762</v>
      </c>
      <c r="H16" s="20">
        <v>2</v>
      </c>
      <c r="I16" s="12"/>
      <c r="J16" s="19">
        <v>2.1644789925578136</v>
      </c>
      <c r="K16" s="20">
        <v>10</v>
      </c>
      <c r="L16" s="12"/>
      <c r="M16" s="19">
        <v>1.8479137279424787</v>
      </c>
      <c r="N16" s="20">
        <v>22</v>
      </c>
      <c r="O16" s="12"/>
      <c r="P16" s="19">
        <v>1.7970376017883039</v>
      </c>
      <c r="Q16" s="20">
        <v>42</v>
      </c>
      <c r="R16" s="12"/>
      <c r="S16" s="19">
        <v>1.571919642857143</v>
      </c>
      <c r="T16" s="20">
        <v>14</v>
      </c>
      <c r="U16" s="12"/>
      <c r="V16" s="19">
        <v>1.921384854356935</v>
      </c>
      <c r="W16" s="20">
        <v>24</v>
      </c>
      <c r="X16" s="12"/>
      <c r="Y16" s="19">
        <v>1.2266990772541189</v>
      </c>
      <c r="Z16" s="20">
        <v>21</v>
      </c>
      <c r="AA16" s="12"/>
      <c r="AB16" s="19">
        <v>14.198906021502669</v>
      </c>
      <c r="AC16" s="20">
        <v>15</v>
      </c>
      <c r="AD16" s="12"/>
      <c r="AE16" s="12"/>
      <c r="AF16" s="12" t="str">
        <f t="shared" si="1"/>
        <v>B</v>
      </c>
      <c r="AG16" s="12" t="str">
        <f t="shared" si="2"/>
        <v>C</v>
      </c>
      <c r="AH16" s="12" t="str">
        <f t="shared" si="3"/>
        <v>D</v>
      </c>
      <c r="AI16" s="12" t="str">
        <f t="shared" si="4"/>
        <v>E</v>
      </c>
      <c r="AJ16" s="12" t="str">
        <f t="shared" si="5"/>
        <v>F</v>
      </c>
      <c r="AK16" s="12" t="str">
        <f aca="true" t="shared" si="6" ref="AK16:AK36">CHAR(71)</f>
        <v>G</v>
      </c>
      <c r="AL16" s="12" t="str">
        <f aca="true" t="shared" si="7" ref="AL16:AL37">CHAR(72)</f>
        <v>H</v>
      </c>
      <c r="AM16" s="12" t="str">
        <f aca="true" t="shared" si="8" ref="AM16:AM37">CHAR(73)</f>
        <v>I</v>
      </c>
      <c r="AN16" s="12"/>
      <c r="AO16" s="12"/>
      <c r="AP16" s="12"/>
      <c r="AQ16" s="12"/>
      <c r="AR16" s="12"/>
      <c r="AS16" s="12"/>
    </row>
    <row r="17" spans="1:45" ht="12" customHeight="1">
      <c r="A17" s="9" t="s">
        <v>26</v>
      </c>
      <c r="B17" s="10">
        <v>8</v>
      </c>
      <c r="C17" s="12"/>
      <c r="D17" s="19">
        <v>2.163998571428572</v>
      </c>
      <c r="E17" s="20">
        <v>13</v>
      </c>
      <c r="F17" s="12"/>
      <c r="G17" s="19">
        <v>1.420458987008062</v>
      </c>
      <c r="H17" s="20">
        <v>11</v>
      </c>
      <c r="I17" s="12"/>
      <c r="J17" s="19">
        <v>2.1906556092478553</v>
      </c>
      <c r="K17" s="20">
        <v>8</v>
      </c>
      <c r="L17" s="12"/>
      <c r="M17" s="19">
        <v>1.907099576880138</v>
      </c>
      <c r="N17" s="20">
        <v>15</v>
      </c>
      <c r="O17" s="12"/>
      <c r="P17" s="19">
        <v>1.8616112579437112</v>
      </c>
      <c r="Q17" s="20">
        <v>33</v>
      </c>
      <c r="R17" s="12"/>
      <c r="S17" s="19">
        <v>1.5233035714285716</v>
      </c>
      <c r="T17" s="20">
        <v>23</v>
      </c>
      <c r="U17" s="12"/>
      <c r="V17" s="19">
        <v>1.921384854356935</v>
      </c>
      <c r="W17" s="20">
        <v>24</v>
      </c>
      <c r="X17" s="12"/>
      <c r="Y17" s="19">
        <v>1.1693766904665435</v>
      </c>
      <c r="Z17" s="20">
        <v>32</v>
      </c>
      <c r="AA17" s="12"/>
      <c r="AB17" s="19">
        <v>14.157889118760387</v>
      </c>
      <c r="AC17" s="20">
        <v>16</v>
      </c>
      <c r="AD17" s="12"/>
      <c r="AE17" s="12"/>
      <c r="AF17" s="12" t="str">
        <f t="shared" si="1"/>
        <v>B</v>
      </c>
      <c r="AG17" s="12" t="str">
        <f t="shared" si="2"/>
        <v>C</v>
      </c>
      <c r="AH17" s="12" t="str">
        <f t="shared" si="3"/>
        <v>D</v>
      </c>
      <c r="AI17" s="12" t="str">
        <f t="shared" si="4"/>
        <v>E</v>
      </c>
      <c r="AJ17" s="12" t="str">
        <f t="shared" si="5"/>
        <v>F</v>
      </c>
      <c r="AK17" s="12" t="str">
        <f t="shared" si="6"/>
        <v>G</v>
      </c>
      <c r="AL17" s="12" t="str">
        <f t="shared" si="7"/>
        <v>H</v>
      </c>
      <c r="AM17" s="12" t="str">
        <f t="shared" si="8"/>
        <v>I</v>
      </c>
      <c r="AN17" s="12"/>
      <c r="AO17" s="12"/>
      <c r="AP17" s="12"/>
      <c r="AQ17" s="12"/>
      <c r="AR17" s="12"/>
      <c r="AS17" s="12"/>
    </row>
    <row r="18" spans="1:45" ht="12" customHeight="1">
      <c r="A18" s="9" t="s">
        <v>27</v>
      </c>
      <c r="B18" s="10">
        <v>8</v>
      </c>
      <c r="C18" s="12"/>
      <c r="D18" s="19">
        <v>2.2993457142857148</v>
      </c>
      <c r="E18" s="20">
        <v>5</v>
      </c>
      <c r="F18" s="12"/>
      <c r="G18" s="19">
        <v>1.3928101502779777</v>
      </c>
      <c r="H18" s="20">
        <v>15</v>
      </c>
      <c r="I18" s="12"/>
      <c r="J18" s="19">
        <v>2.02377967784884</v>
      </c>
      <c r="K18" s="20">
        <v>27</v>
      </c>
      <c r="L18" s="12"/>
      <c r="M18" s="19">
        <v>1.7729449859547763</v>
      </c>
      <c r="N18" s="20">
        <v>33</v>
      </c>
      <c r="O18" s="12"/>
      <c r="P18" s="19">
        <v>1.9844587013613175</v>
      </c>
      <c r="Q18" s="20">
        <v>18</v>
      </c>
      <c r="R18" s="12"/>
      <c r="S18" s="19">
        <v>1.4422767857142857</v>
      </c>
      <c r="T18" s="20">
        <v>31</v>
      </c>
      <c r="U18" s="12"/>
      <c r="V18" s="19">
        <v>1.9723950717292429</v>
      </c>
      <c r="W18" s="20">
        <v>19</v>
      </c>
      <c r="X18" s="12"/>
      <c r="Y18" s="19">
        <v>1.2496280319691495</v>
      </c>
      <c r="Z18" s="20">
        <v>14</v>
      </c>
      <c r="AA18" s="12"/>
      <c r="AB18" s="19">
        <v>14.137639119141305</v>
      </c>
      <c r="AC18" s="20">
        <v>17</v>
      </c>
      <c r="AD18" s="12"/>
      <c r="AE18" s="12"/>
      <c r="AF18" s="12" t="str">
        <f t="shared" si="1"/>
        <v>B</v>
      </c>
      <c r="AG18" s="12" t="str">
        <f t="shared" si="2"/>
        <v>C</v>
      </c>
      <c r="AH18" s="12" t="str">
        <f t="shared" si="3"/>
        <v>D</v>
      </c>
      <c r="AI18" s="12" t="str">
        <f t="shared" si="4"/>
        <v>E</v>
      </c>
      <c r="AJ18" s="12" t="str">
        <f t="shared" si="5"/>
        <v>F</v>
      </c>
      <c r="AK18" s="12" t="str">
        <f t="shared" si="6"/>
        <v>G</v>
      </c>
      <c r="AL18" s="12" t="str">
        <f t="shared" si="7"/>
        <v>H</v>
      </c>
      <c r="AM18" s="12" t="str">
        <f t="shared" si="8"/>
        <v>I</v>
      </c>
      <c r="AN18" s="12"/>
      <c r="AO18" s="12"/>
      <c r="AP18" s="12"/>
      <c r="AQ18" s="12"/>
      <c r="AR18" s="12"/>
      <c r="AS18" s="12"/>
    </row>
    <row r="19" spans="1:45" ht="12" customHeight="1">
      <c r="A19" s="9" t="s">
        <v>28</v>
      </c>
      <c r="B19" s="10">
        <v>8</v>
      </c>
      <c r="C19" s="12"/>
      <c r="D19" s="19">
        <v>2.30868</v>
      </c>
      <c r="E19" s="20">
        <v>4</v>
      </c>
      <c r="F19" s="12"/>
      <c r="G19" s="19">
        <v>1.2113646592368017</v>
      </c>
      <c r="H19" s="20">
        <v>42</v>
      </c>
      <c r="I19" s="12"/>
      <c r="J19" s="19">
        <v>2.015599485133202</v>
      </c>
      <c r="K19" s="20">
        <v>28</v>
      </c>
      <c r="L19" s="12"/>
      <c r="M19" s="19">
        <v>1.818978424017401</v>
      </c>
      <c r="N19" s="20">
        <v>27</v>
      </c>
      <c r="O19" s="12"/>
      <c r="P19" s="19">
        <v>1.8868107335165538</v>
      </c>
      <c r="Q19" s="20">
        <v>27</v>
      </c>
      <c r="R19" s="12"/>
      <c r="S19" s="19">
        <v>1.7501785714285714</v>
      </c>
      <c r="T19" s="20">
        <v>3</v>
      </c>
      <c r="U19" s="12"/>
      <c r="V19" s="19">
        <v>1.8193644196123189</v>
      </c>
      <c r="W19" s="20">
        <v>37</v>
      </c>
      <c r="X19" s="12"/>
      <c r="Y19" s="19">
        <v>1.2840214640416947</v>
      </c>
      <c r="Z19" s="20">
        <v>7</v>
      </c>
      <c r="AA19" s="12"/>
      <c r="AB19" s="19">
        <v>14.094997756986544</v>
      </c>
      <c r="AC19" s="20">
        <v>18</v>
      </c>
      <c r="AD19" s="12"/>
      <c r="AE19" s="12"/>
      <c r="AF19" s="12" t="str">
        <f t="shared" si="1"/>
        <v>B</v>
      </c>
      <c r="AG19" s="12" t="str">
        <f t="shared" si="2"/>
        <v>C</v>
      </c>
      <c r="AH19" s="12" t="str">
        <f t="shared" si="3"/>
        <v>D</v>
      </c>
      <c r="AI19" s="12" t="str">
        <f t="shared" si="4"/>
        <v>E</v>
      </c>
      <c r="AJ19" s="12" t="str">
        <f t="shared" si="5"/>
        <v>F</v>
      </c>
      <c r="AK19" s="12" t="str">
        <f t="shared" si="6"/>
        <v>G</v>
      </c>
      <c r="AL19" s="12" t="str">
        <f t="shared" si="7"/>
        <v>H</v>
      </c>
      <c r="AM19" s="12" t="str">
        <f t="shared" si="8"/>
        <v>I</v>
      </c>
      <c r="AN19" s="12"/>
      <c r="AO19" s="12"/>
      <c r="AP19" s="12"/>
      <c r="AQ19" s="12"/>
      <c r="AR19" s="12"/>
      <c r="AS19" s="12"/>
    </row>
    <row r="20" spans="1:45" ht="12" customHeight="1">
      <c r="A20" s="9" t="s">
        <v>29</v>
      </c>
      <c r="B20" s="10">
        <v>9</v>
      </c>
      <c r="C20" s="12"/>
      <c r="D20" s="19">
        <v>2.274454285714286</v>
      </c>
      <c r="E20" s="20">
        <v>7</v>
      </c>
      <c r="F20" s="12"/>
      <c r="G20" s="19">
        <v>1.247653757445037</v>
      </c>
      <c r="H20" s="20">
        <v>36</v>
      </c>
      <c r="I20" s="12"/>
      <c r="J20" s="19">
        <v>1.842179399561677</v>
      </c>
      <c r="K20" s="20">
        <v>46</v>
      </c>
      <c r="L20" s="12"/>
      <c r="M20" s="19">
        <v>1.7953040844423367</v>
      </c>
      <c r="N20" s="20">
        <v>32</v>
      </c>
      <c r="O20" s="12"/>
      <c r="P20" s="19">
        <v>2.0332826852836985</v>
      </c>
      <c r="Q20" s="20">
        <v>12</v>
      </c>
      <c r="R20" s="12"/>
      <c r="S20" s="19">
        <v>1.6205357142857144</v>
      </c>
      <c r="T20" s="20">
        <v>10</v>
      </c>
      <c r="U20" s="12"/>
      <c r="V20" s="19">
        <v>2.0064018833107813</v>
      </c>
      <c r="W20" s="20">
        <v>17</v>
      </c>
      <c r="X20" s="12"/>
      <c r="Y20" s="19">
        <v>1.226699077254119</v>
      </c>
      <c r="Z20" s="20">
        <v>19</v>
      </c>
      <c r="AA20" s="12"/>
      <c r="AB20" s="19">
        <v>14.04651088729765</v>
      </c>
      <c r="AC20" s="20">
        <v>19</v>
      </c>
      <c r="AD20" s="12"/>
      <c r="AE20" s="12"/>
      <c r="AF20" s="12" t="str">
        <f t="shared" si="1"/>
        <v>B</v>
      </c>
      <c r="AG20" s="12" t="str">
        <f t="shared" si="2"/>
        <v>C</v>
      </c>
      <c r="AH20" s="12" t="str">
        <f t="shared" si="3"/>
        <v>D</v>
      </c>
      <c r="AI20" s="12" t="str">
        <f t="shared" si="4"/>
        <v>E</v>
      </c>
      <c r="AJ20" s="12" t="str">
        <f t="shared" si="5"/>
        <v>F</v>
      </c>
      <c r="AK20" s="12" t="str">
        <f t="shared" si="6"/>
        <v>G</v>
      </c>
      <c r="AL20" s="12" t="str">
        <f t="shared" si="7"/>
        <v>H</v>
      </c>
      <c r="AM20" s="12" t="str">
        <f t="shared" si="8"/>
        <v>I</v>
      </c>
      <c r="AN20" s="12" t="str">
        <f aca="true" t="shared" si="9" ref="AN20:AN37">CHAR(74)</f>
        <v>J</v>
      </c>
      <c r="AO20" s="12"/>
      <c r="AP20" s="12"/>
      <c r="AQ20" s="12"/>
      <c r="AR20" s="12"/>
      <c r="AS20" s="12"/>
    </row>
    <row r="21" spans="1:45" ht="12" customHeight="1">
      <c r="A21" s="9" t="s">
        <v>30</v>
      </c>
      <c r="B21" s="10" t="s">
        <v>25</v>
      </c>
      <c r="C21" s="12"/>
      <c r="D21" s="19">
        <v>2.1997800000000005</v>
      </c>
      <c r="E21" s="20">
        <v>12</v>
      </c>
      <c r="F21" s="12"/>
      <c r="G21" s="19">
        <v>1.3634332612522635</v>
      </c>
      <c r="H21" s="20">
        <v>17</v>
      </c>
      <c r="I21" s="12"/>
      <c r="J21" s="19">
        <v>2.076132911228923</v>
      </c>
      <c r="K21" s="20">
        <v>20</v>
      </c>
      <c r="L21" s="12"/>
      <c r="M21" s="19">
        <v>1.8597508977300103</v>
      </c>
      <c r="N21" s="20">
        <v>20</v>
      </c>
      <c r="O21" s="12"/>
      <c r="P21" s="19">
        <v>2.0206829474972774</v>
      </c>
      <c r="Q21" s="20">
        <v>13</v>
      </c>
      <c r="R21" s="12"/>
      <c r="S21" s="19">
        <v>1.571919642857143</v>
      </c>
      <c r="T21" s="20">
        <v>14</v>
      </c>
      <c r="U21" s="12"/>
      <c r="V21" s="19">
        <v>1.921384854356935</v>
      </c>
      <c r="W21" s="20">
        <v>24</v>
      </c>
      <c r="X21" s="12"/>
      <c r="Y21" s="19">
        <v>1.0318029621763618</v>
      </c>
      <c r="Z21" s="20">
        <v>44</v>
      </c>
      <c r="AA21" s="12"/>
      <c r="AB21" s="19">
        <v>14.044887477098914</v>
      </c>
      <c r="AC21" s="20">
        <v>20</v>
      </c>
      <c r="AD21" s="12"/>
      <c r="AE21" s="12"/>
      <c r="AF21" s="12" t="str">
        <f t="shared" si="1"/>
        <v>B</v>
      </c>
      <c r="AG21" s="12" t="str">
        <f t="shared" si="2"/>
        <v>C</v>
      </c>
      <c r="AH21" s="12" t="str">
        <f t="shared" si="3"/>
        <v>D</v>
      </c>
      <c r="AI21" s="12" t="str">
        <f t="shared" si="4"/>
        <v>E</v>
      </c>
      <c r="AJ21" s="12" t="str">
        <f t="shared" si="5"/>
        <v>F</v>
      </c>
      <c r="AK21" s="12" t="str">
        <f t="shared" si="6"/>
        <v>G</v>
      </c>
      <c r="AL21" s="12" t="str">
        <f t="shared" si="7"/>
        <v>H</v>
      </c>
      <c r="AM21" s="12" t="str">
        <f t="shared" si="8"/>
        <v>I</v>
      </c>
      <c r="AN21" s="12" t="str">
        <f t="shared" si="9"/>
        <v>J</v>
      </c>
      <c r="AO21" s="12"/>
      <c r="AP21" s="12"/>
      <c r="AQ21" s="12"/>
      <c r="AR21" s="12"/>
      <c r="AS21" s="12"/>
    </row>
    <row r="22" spans="1:45" ht="12" customHeight="1">
      <c r="A22" s="9" t="s">
        <v>31</v>
      </c>
      <c r="B22" s="10">
        <v>6</v>
      </c>
      <c r="C22" s="12"/>
      <c r="D22" s="19">
        <v>2.1344399999999997</v>
      </c>
      <c r="E22" s="20">
        <v>20</v>
      </c>
      <c r="F22" s="12"/>
      <c r="G22" s="19">
        <v>1.4688444512857082</v>
      </c>
      <c r="H22" s="20">
        <v>8</v>
      </c>
      <c r="I22" s="12"/>
      <c r="J22" s="19">
        <v>2.095765373746455</v>
      </c>
      <c r="K22" s="20">
        <v>15</v>
      </c>
      <c r="L22" s="12"/>
      <c r="M22" s="19">
        <v>1.8426527635924643</v>
      </c>
      <c r="N22" s="20">
        <v>23</v>
      </c>
      <c r="O22" s="12"/>
      <c r="P22" s="19">
        <v>1.8631862251670148</v>
      </c>
      <c r="Q22" s="20">
        <v>30</v>
      </c>
      <c r="R22" s="12"/>
      <c r="S22" s="19">
        <v>1.5233035714285714</v>
      </c>
      <c r="T22" s="20">
        <v>25</v>
      </c>
      <c r="U22" s="12"/>
      <c r="V22" s="19">
        <v>1.8533712311938573</v>
      </c>
      <c r="W22" s="20">
        <v>34</v>
      </c>
      <c r="X22" s="12"/>
      <c r="Y22" s="19">
        <v>1.2610925093266645</v>
      </c>
      <c r="Z22" s="20">
        <v>12</v>
      </c>
      <c r="AA22" s="12"/>
      <c r="AB22" s="19">
        <v>14.042656125740736</v>
      </c>
      <c r="AC22" s="20">
        <v>21</v>
      </c>
      <c r="AD22" s="12"/>
      <c r="AE22" s="12"/>
      <c r="AF22" s="12" t="str">
        <f t="shared" si="1"/>
        <v>B</v>
      </c>
      <c r="AG22" s="12" t="str">
        <f t="shared" si="2"/>
        <v>C</v>
      </c>
      <c r="AH22" s="12" t="str">
        <f t="shared" si="3"/>
        <v>D</v>
      </c>
      <c r="AI22" s="12" t="str">
        <f t="shared" si="4"/>
        <v>E</v>
      </c>
      <c r="AJ22" s="12" t="str">
        <f t="shared" si="5"/>
        <v>F</v>
      </c>
      <c r="AK22" s="12" t="str">
        <f t="shared" si="6"/>
        <v>G</v>
      </c>
      <c r="AL22" s="12" t="str">
        <f t="shared" si="7"/>
        <v>H</v>
      </c>
      <c r="AM22" s="12" t="str">
        <f t="shared" si="8"/>
        <v>I</v>
      </c>
      <c r="AN22" s="12" t="str">
        <f t="shared" si="9"/>
        <v>J</v>
      </c>
      <c r="AO22" s="12"/>
      <c r="AP22" s="12"/>
      <c r="AQ22" s="12"/>
      <c r="AR22" s="12"/>
      <c r="AS22" s="12"/>
    </row>
    <row r="23" spans="1:45" ht="12" customHeight="1">
      <c r="A23" s="9" t="s">
        <v>32</v>
      </c>
      <c r="B23" s="10">
        <v>6</v>
      </c>
      <c r="C23" s="12"/>
      <c r="D23" s="19">
        <v>2.252674285714285</v>
      </c>
      <c r="E23" s="20">
        <v>8</v>
      </c>
      <c r="F23" s="12"/>
      <c r="G23" s="19">
        <v>1.3461527382959608</v>
      </c>
      <c r="H23" s="20">
        <v>20</v>
      </c>
      <c r="I23" s="12"/>
      <c r="J23" s="19">
        <v>2.0630446028839025</v>
      </c>
      <c r="K23" s="20">
        <v>23</v>
      </c>
      <c r="L23" s="12"/>
      <c r="M23" s="19">
        <v>2.034677962367982</v>
      </c>
      <c r="N23" s="20">
        <v>6</v>
      </c>
      <c r="O23" s="12"/>
      <c r="P23" s="19">
        <v>1.844286618487382</v>
      </c>
      <c r="Q23" s="20">
        <v>35</v>
      </c>
      <c r="R23" s="12"/>
      <c r="S23" s="19">
        <v>1.4260714285714287</v>
      </c>
      <c r="T23" s="20">
        <v>34</v>
      </c>
      <c r="U23" s="12"/>
      <c r="V23" s="19">
        <v>1.8533712311938575</v>
      </c>
      <c r="W23" s="20">
        <v>32</v>
      </c>
      <c r="X23" s="12"/>
      <c r="Y23" s="19">
        <v>1.2037701225390889</v>
      </c>
      <c r="Z23" s="20">
        <v>23</v>
      </c>
      <c r="AA23" s="12"/>
      <c r="AB23" s="19">
        <v>14.024048990053888</v>
      </c>
      <c r="AC23" s="20">
        <v>22</v>
      </c>
      <c r="AD23" s="12"/>
      <c r="AE23" s="12"/>
      <c r="AF23" s="12" t="str">
        <f t="shared" si="1"/>
        <v>B</v>
      </c>
      <c r="AG23" s="12" t="str">
        <f t="shared" si="2"/>
        <v>C</v>
      </c>
      <c r="AH23" s="12" t="str">
        <f t="shared" si="3"/>
        <v>D</v>
      </c>
      <c r="AI23" s="12" t="str">
        <f t="shared" si="4"/>
        <v>E</v>
      </c>
      <c r="AJ23" s="12" t="str">
        <f t="shared" si="5"/>
        <v>F</v>
      </c>
      <c r="AK23" s="12" t="str">
        <f t="shared" si="6"/>
        <v>G</v>
      </c>
      <c r="AL23" s="12" t="str">
        <f t="shared" si="7"/>
        <v>H</v>
      </c>
      <c r="AM23" s="12" t="str">
        <f t="shared" si="8"/>
        <v>I</v>
      </c>
      <c r="AN23" s="12" t="str">
        <f t="shared" si="9"/>
        <v>J</v>
      </c>
      <c r="AO23" s="12"/>
      <c r="AP23" s="12"/>
      <c r="AQ23" s="12"/>
      <c r="AR23" s="12"/>
      <c r="AS23" s="12"/>
    </row>
    <row r="24" spans="1:45" ht="12" customHeight="1">
      <c r="A24" s="9" t="s">
        <v>33</v>
      </c>
      <c r="B24" s="10">
        <v>6</v>
      </c>
      <c r="C24" s="12"/>
      <c r="D24" s="19">
        <v>2.1375514285714283</v>
      </c>
      <c r="E24" s="20">
        <v>19</v>
      </c>
      <c r="F24" s="12"/>
      <c r="G24" s="19">
        <v>1.3133197446789864</v>
      </c>
      <c r="H24" s="20">
        <v>26</v>
      </c>
      <c r="I24" s="12"/>
      <c r="J24" s="19">
        <v>2.094129335203327</v>
      </c>
      <c r="K24" s="20">
        <v>16</v>
      </c>
      <c r="L24" s="12"/>
      <c r="M24" s="19">
        <v>1.925512952105188</v>
      </c>
      <c r="N24" s="20">
        <v>13</v>
      </c>
      <c r="O24" s="12"/>
      <c r="P24" s="19">
        <v>1.9246099468758169</v>
      </c>
      <c r="Q24" s="20">
        <v>23</v>
      </c>
      <c r="R24" s="12"/>
      <c r="S24" s="19">
        <v>1.4746875000000002</v>
      </c>
      <c r="T24" s="20">
        <v>30</v>
      </c>
      <c r="U24" s="12"/>
      <c r="V24" s="19">
        <v>1.9383882601477043</v>
      </c>
      <c r="W24" s="20">
        <v>22</v>
      </c>
      <c r="X24" s="12"/>
      <c r="Y24" s="19">
        <v>1.1808411678240587</v>
      </c>
      <c r="Z24" s="20">
        <v>31</v>
      </c>
      <c r="AA24" s="12"/>
      <c r="AB24" s="19">
        <v>13.989040335406507</v>
      </c>
      <c r="AC24" s="20">
        <v>23</v>
      </c>
      <c r="AD24" s="12"/>
      <c r="AE24" s="12"/>
      <c r="AF24" s="12" t="str">
        <f t="shared" si="1"/>
        <v>B</v>
      </c>
      <c r="AG24" s="12" t="str">
        <f t="shared" si="2"/>
        <v>C</v>
      </c>
      <c r="AH24" s="12" t="str">
        <f t="shared" si="3"/>
        <v>D</v>
      </c>
      <c r="AI24" s="12" t="str">
        <f t="shared" si="4"/>
        <v>E</v>
      </c>
      <c r="AJ24" s="12" t="str">
        <f t="shared" si="5"/>
        <v>F</v>
      </c>
      <c r="AK24" s="12" t="str">
        <f t="shared" si="6"/>
        <v>G</v>
      </c>
      <c r="AL24" s="12" t="str">
        <f t="shared" si="7"/>
        <v>H</v>
      </c>
      <c r="AM24" s="12" t="str">
        <f t="shared" si="8"/>
        <v>I</v>
      </c>
      <c r="AN24" s="12" t="str">
        <f t="shared" si="9"/>
        <v>J</v>
      </c>
      <c r="AO24" s="12" t="str">
        <f aca="true" t="shared" si="10" ref="AO24:AO38">CHAR(75)</f>
        <v>K</v>
      </c>
      <c r="AP24" s="12"/>
      <c r="AQ24" s="12"/>
      <c r="AR24" s="12"/>
      <c r="AS24" s="12"/>
    </row>
    <row r="25" spans="1:45" ht="12" customHeight="1">
      <c r="A25" s="9" t="s">
        <v>34</v>
      </c>
      <c r="B25" s="10" t="s">
        <v>25</v>
      </c>
      <c r="C25" s="12"/>
      <c r="D25" s="19">
        <v>2.163998571428572</v>
      </c>
      <c r="E25" s="20">
        <v>13</v>
      </c>
      <c r="F25" s="12"/>
      <c r="G25" s="19">
        <v>1.47748471276386</v>
      </c>
      <c r="H25" s="20">
        <v>5</v>
      </c>
      <c r="I25" s="12"/>
      <c r="J25" s="19">
        <v>2.110489720634603</v>
      </c>
      <c r="K25" s="20">
        <v>14</v>
      </c>
      <c r="L25" s="12"/>
      <c r="M25" s="19">
        <v>1.9491872916802513</v>
      </c>
      <c r="N25" s="20">
        <v>12</v>
      </c>
      <c r="O25" s="12"/>
      <c r="P25" s="19">
        <v>1.8332618479242642</v>
      </c>
      <c r="Q25" s="20">
        <v>36</v>
      </c>
      <c r="R25" s="12"/>
      <c r="S25" s="19">
        <v>1.4422767857142857</v>
      </c>
      <c r="T25" s="20">
        <v>31</v>
      </c>
      <c r="U25" s="12"/>
      <c r="V25" s="19">
        <v>1.9213848543569347</v>
      </c>
      <c r="W25" s="20">
        <v>28</v>
      </c>
      <c r="X25" s="12"/>
      <c r="Y25" s="19">
        <v>1.0891253489639376</v>
      </c>
      <c r="Z25" s="20">
        <v>40</v>
      </c>
      <c r="AA25" s="12"/>
      <c r="AB25" s="19">
        <v>13.98720913346671</v>
      </c>
      <c r="AC25" s="20">
        <v>24</v>
      </c>
      <c r="AD25" s="12"/>
      <c r="AE25" s="12"/>
      <c r="AF25" s="12" t="str">
        <f t="shared" si="1"/>
        <v>B</v>
      </c>
      <c r="AG25" s="12" t="str">
        <f t="shared" si="2"/>
        <v>C</v>
      </c>
      <c r="AH25" s="12" t="str">
        <f t="shared" si="3"/>
        <v>D</v>
      </c>
      <c r="AI25" s="12" t="str">
        <f t="shared" si="4"/>
        <v>E</v>
      </c>
      <c r="AJ25" s="12" t="str">
        <f t="shared" si="5"/>
        <v>F</v>
      </c>
      <c r="AK25" s="12" t="str">
        <f t="shared" si="6"/>
        <v>G</v>
      </c>
      <c r="AL25" s="12" t="str">
        <f t="shared" si="7"/>
        <v>H</v>
      </c>
      <c r="AM25" s="12" t="str">
        <f t="shared" si="8"/>
        <v>I</v>
      </c>
      <c r="AN25" s="12" t="str">
        <f t="shared" si="9"/>
        <v>J</v>
      </c>
      <c r="AO25" s="12" t="str">
        <f t="shared" si="10"/>
        <v>K</v>
      </c>
      <c r="AP25" s="12"/>
      <c r="AQ25" s="12"/>
      <c r="AR25" s="12"/>
      <c r="AS25" s="12"/>
    </row>
    <row r="26" spans="1:45" ht="12" customHeight="1">
      <c r="A26" s="9" t="s">
        <v>35</v>
      </c>
      <c r="B26" s="10">
        <v>6</v>
      </c>
      <c r="C26" s="12"/>
      <c r="D26" s="19">
        <v>2.089324285714286</v>
      </c>
      <c r="E26" s="20">
        <v>23</v>
      </c>
      <c r="F26" s="12"/>
      <c r="G26" s="19">
        <v>1.2666623326969697</v>
      </c>
      <c r="H26" s="20">
        <v>34</v>
      </c>
      <c r="I26" s="12"/>
      <c r="J26" s="19">
        <v>1.9256173652611843</v>
      </c>
      <c r="K26" s="20">
        <v>39</v>
      </c>
      <c r="L26" s="12"/>
      <c r="M26" s="19">
        <v>1.8834252373050744</v>
      </c>
      <c r="N26" s="20">
        <v>18</v>
      </c>
      <c r="O26" s="12"/>
      <c r="P26" s="19">
        <v>2.034857652507001</v>
      </c>
      <c r="Q26" s="20">
        <v>11</v>
      </c>
      <c r="R26" s="12"/>
      <c r="S26" s="19">
        <v>1.5557142857142858</v>
      </c>
      <c r="T26" s="20">
        <v>17</v>
      </c>
      <c r="U26" s="12"/>
      <c r="V26" s="19">
        <v>1.9553916659384738</v>
      </c>
      <c r="W26" s="20">
        <v>20</v>
      </c>
      <c r="X26" s="12"/>
      <c r="Y26" s="19">
        <v>1.2496280319691495</v>
      </c>
      <c r="Z26" s="20">
        <v>14</v>
      </c>
      <c r="AA26" s="12"/>
      <c r="AB26" s="19">
        <v>13.960620857106424</v>
      </c>
      <c r="AC26" s="20">
        <v>26</v>
      </c>
      <c r="AD26" s="12"/>
      <c r="AE26" s="12"/>
      <c r="AF26" s="12" t="str">
        <f t="shared" si="1"/>
        <v>B</v>
      </c>
      <c r="AG26" s="12" t="str">
        <f t="shared" si="2"/>
        <v>C</v>
      </c>
      <c r="AH26" s="12" t="str">
        <f t="shared" si="3"/>
        <v>D</v>
      </c>
      <c r="AI26" s="12" t="str">
        <f t="shared" si="4"/>
        <v>E</v>
      </c>
      <c r="AJ26" s="12" t="str">
        <f t="shared" si="5"/>
        <v>F</v>
      </c>
      <c r="AK26" s="12" t="str">
        <f t="shared" si="6"/>
        <v>G</v>
      </c>
      <c r="AL26" s="12" t="str">
        <f t="shared" si="7"/>
        <v>H</v>
      </c>
      <c r="AM26" s="12" t="str">
        <f t="shared" si="8"/>
        <v>I</v>
      </c>
      <c r="AN26" s="12" t="str">
        <f t="shared" si="9"/>
        <v>J</v>
      </c>
      <c r="AO26" s="12" t="str">
        <f t="shared" si="10"/>
        <v>K</v>
      </c>
      <c r="AP26" s="12"/>
      <c r="AQ26" s="12"/>
      <c r="AR26" s="12"/>
      <c r="AS26" s="12"/>
    </row>
    <row r="27" spans="1:45" ht="12" customHeight="1">
      <c r="A27" s="9" t="s">
        <v>36</v>
      </c>
      <c r="B27" s="10">
        <v>9</v>
      </c>
      <c r="C27" s="12"/>
      <c r="D27" s="19">
        <v>2.0130942857142853</v>
      </c>
      <c r="E27" s="20">
        <v>34</v>
      </c>
      <c r="F27" s="12"/>
      <c r="G27" s="19">
        <v>1.3565210520697422</v>
      </c>
      <c r="H27" s="20">
        <v>18</v>
      </c>
      <c r="I27" s="12"/>
      <c r="J27" s="19">
        <v>2.063044602883903</v>
      </c>
      <c r="K27" s="20">
        <v>22</v>
      </c>
      <c r="L27" s="12"/>
      <c r="M27" s="19">
        <v>1.8807947551300668</v>
      </c>
      <c r="N27" s="20">
        <v>19</v>
      </c>
      <c r="O27" s="12"/>
      <c r="P27" s="19">
        <v>1.8616112579437119</v>
      </c>
      <c r="Q27" s="20">
        <v>31</v>
      </c>
      <c r="R27" s="12"/>
      <c r="S27" s="19">
        <v>1.5557142857142858</v>
      </c>
      <c r="T27" s="20">
        <v>17</v>
      </c>
      <c r="U27" s="12"/>
      <c r="V27" s="19">
        <v>1.921384854356935</v>
      </c>
      <c r="W27" s="20">
        <v>24</v>
      </c>
      <c r="X27" s="12"/>
      <c r="Y27" s="19">
        <v>1.226699077254119</v>
      </c>
      <c r="Z27" s="20">
        <v>19</v>
      </c>
      <c r="AA27" s="12"/>
      <c r="AB27" s="19">
        <v>13.87886417106705</v>
      </c>
      <c r="AC27" s="20">
        <v>27</v>
      </c>
      <c r="AD27" s="12"/>
      <c r="AE27" s="12"/>
      <c r="AF27" s="12" t="str">
        <f t="shared" si="1"/>
        <v>B</v>
      </c>
      <c r="AG27" s="12" t="str">
        <f t="shared" si="2"/>
        <v>C</v>
      </c>
      <c r="AH27" s="12" t="str">
        <f t="shared" si="3"/>
        <v>D</v>
      </c>
      <c r="AI27" s="12" t="str">
        <f t="shared" si="4"/>
        <v>E</v>
      </c>
      <c r="AJ27" s="12" t="str">
        <f t="shared" si="5"/>
        <v>F</v>
      </c>
      <c r="AK27" s="12" t="str">
        <f t="shared" si="6"/>
        <v>G</v>
      </c>
      <c r="AL27" s="12" t="str">
        <f t="shared" si="7"/>
        <v>H</v>
      </c>
      <c r="AM27" s="12" t="str">
        <f t="shared" si="8"/>
        <v>I</v>
      </c>
      <c r="AN27" s="12" t="str">
        <f t="shared" si="9"/>
        <v>J</v>
      </c>
      <c r="AO27" s="12" t="str">
        <f t="shared" si="10"/>
        <v>K</v>
      </c>
      <c r="AP27" s="12"/>
      <c r="AQ27" s="12"/>
      <c r="AR27" s="12"/>
      <c r="AS27" s="12"/>
    </row>
    <row r="28" spans="1:45" ht="12" customHeight="1">
      <c r="A28" s="9" t="s">
        <v>37</v>
      </c>
      <c r="B28" s="10">
        <v>8</v>
      </c>
      <c r="C28" s="12"/>
      <c r="D28" s="19">
        <v>2.121994285714286</v>
      </c>
      <c r="E28" s="20">
        <v>21</v>
      </c>
      <c r="F28" s="12"/>
      <c r="G28" s="19">
        <v>1.2562940189231884</v>
      </c>
      <c r="H28" s="20">
        <v>35</v>
      </c>
      <c r="I28" s="12"/>
      <c r="J28" s="19">
        <v>2.015599485133202</v>
      </c>
      <c r="K28" s="20">
        <v>28</v>
      </c>
      <c r="L28" s="12"/>
      <c r="M28" s="19">
        <v>1.7440096820296986</v>
      </c>
      <c r="N28" s="20">
        <v>39</v>
      </c>
      <c r="O28" s="12"/>
      <c r="P28" s="19">
        <v>1.8852357662932506</v>
      </c>
      <c r="Q28" s="20">
        <v>28</v>
      </c>
      <c r="R28" s="12"/>
      <c r="S28" s="19">
        <v>1.5395089285714287</v>
      </c>
      <c r="T28" s="20">
        <v>21</v>
      </c>
      <c r="U28" s="12"/>
      <c r="V28" s="19">
        <v>1.9383882601477043</v>
      </c>
      <c r="W28" s="20">
        <v>22</v>
      </c>
      <c r="X28" s="12"/>
      <c r="Y28" s="19">
        <v>1.2152345998966039</v>
      </c>
      <c r="Z28" s="20">
        <v>22</v>
      </c>
      <c r="AA28" s="12"/>
      <c r="AB28" s="19">
        <v>13.716265026709362</v>
      </c>
      <c r="AC28" s="20">
        <v>32</v>
      </c>
      <c r="AD28" s="12"/>
      <c r="AE28" s="12"/>
      <c r="AF28" s="12"/>
      <c r="AG28" s="12" t="str">
        <f t="shared" si="2"/>
        <v>C</v>
      </c>
      <c r="AH28" s="12" t="str">
        <f t="shared" si="3"/>
        <v>D</v>
      </c>
      <c r="AI28" s="12" t="str">
        <f t="shared" si="4"/>
        <v>E</v>
      </c>
      <c r="AJ28" s="12" t="str">
        <f t="shared" si="5"/>
        <v>F</v>
      </c>
      <c r="AK28" s="12" t="str">
        <f t="shared" si="6"/>
        <v>G</v>
      </c>
      <c r="AL28" s="12" t="str">
        <f t="shared" si="7"/>
        <v>H</v>
      </c>
      <c r="AM28" s="12" t="str">
        <f t="shared" si="8"/>
        <v>I</v>
      </c>
      <c r="AN28" s="12" t="str">
        <f t="shared" si="9"/>
        <v>J</v>
      </c>
      <c r="AO28" s="12" t="str">
        <f t="shared" si="10"/>
        <v>K</v>
      </c>
      <c r="AP28" s="12" t="str">
        <f aca="true" t="shared" si="11" ref="AP28:AP39">CHAR(76)</f>
        <v>L</v>
      </c>
      <c r="AQ28" s="12"/>
      <c r="AR28" s="12"/>
      <c r="AS28" s="12"/>
    </row>
    <row r="29" spans="1:45" ht="12" customHeight="1">
      <c r="A29" s="9" t="s">
        <v>38</v>
      </c>
      <c r="B29" s="10">
        <v>9</v>
      </c>
      <c r="C29" s="12"/>
      <c r="D29" s="19">
        <v>1.8621899999999993</v>
      </c>
      <c r="E29" s="20">
        <v>44</v>
      </c>
      <c r="F29" s="12"/>
      <c r="G29" s="19">
        <v>1.1733475087329361</v>
      </c>
      <c r="H29" s="20">
        <v>48</v>
      </c>
      <c r="I29" s="12"/>
      <c r="J29" s="19">
        <v>2.0286877934782233</v>
      </c>
      <c r="K29" s="20">
        <v>26</v>
      </c>
      <c r="L29" s="12"/>
      <c r="M29" s="19">
        <v>1.7111286548421103</v>
      </c>
      <c r="N29" s="20">
        <v>44</v>
      </c>
      <c r="O29" s="12"/>
      <c r="P29" s="19">
        <v>1.9324847829923306</v>
      </c>
      <c r="Q29" s="20">
        <v>22</v>
      </c>
      <c r="R29" s="12"/>
      <c r="S29" s="19">
        <v>1.5233035714285714</v>
      </c>
      <c r="T29" s="20">
        <v>25</v>
      </c>
      <c r="U29" s="12"/>
      <c r="V29" s="19">
        <v>2.0914189122646283</v>
      </c>
      <c r="W29" s="20">
        <v>10</v>
      </c>
      <c r="X29" s="12"/>
      <c r="Y29" s="19">
        <v>1.2381635546116343</v>
      </c>
      <c r="Z29" s="20">
        <v>18</v>
      </c>
      <c r="AA29" s="12"/>
      <c r="AB29" s="19">
        <v>13.560724778350433</v>
      </c>
      <c r="AC29" s="20">
        <v>33</v>
      </c>
      <c r="AD29" s="12"/>
      <c r="AE29" s="12"/>
      <c r="AF29" s="12"/>
      <c r="AG29" s="12" t="str">
        <f t="shared" si="2"/>
        <v>C</v>
      </c>
      <c r="AH29" s="12" t="str">
        <f t="shared" si="3"/>
        <v>D</v>
      </c>
      <c r="AI29" s="12" t="str">
        <f t="shared" si="4"/>
        <v>E</v>
      </c>
      <c r="AJ29" s="12" t="str">
        <f t="shared" si="5"/>
        <v>F</v>
      </c>
      <c r="AK29" s="12" t="str">
        <f t="shared" si="6"/>
        <v>G</v>
      </c>
      <c r="AL29" s="12" t="str">
        <f t="shared" si="7"/>
        <v>H</v>
      </c>
      <c r="AM29" s="12" t="str">
        <f t="shared" si="8"/>
        <v>I</v>
      </c>
      <c r="AN29" s="12" t="str">
        <f t="shared" si="9"/>
        <v>J</v>
      </c>
      <c r="AO29" s="12" t="str">
        <f t="shared" si="10"/>
        <v>K</v>
      </c>
      <c r="AP29" s="12" t="str">
        <f t="shared" si="11"/>
        <v>L</v>
      </c>
      <c r="AQ29" s="12" t="str">
        <f aca="true" t="shared" si="12" ref="AQ29:AQ40">CHAR(77)</f>
        <v>M</v>
      </c>
      <c r="AR29" s="12"/>
      <c r="AS29" s="12"/>
    </row>
    <row r="30" spans="1:45" ht="12" customHeight="1">
      <c r="A30" s="9" t="s">
        <v>39</v>
      </c>
      <c r="B30" s="10" t="s">
        <v>25</v>
      </c>
      <c r="C30" s="12"/>
      <c r="D30" s="19">
        <v>2.0333185714285715</v>
      </c>
      <c r="E30" s="20">
        <v>31</v>
      </c>
      <c r="F30" s="12"/>
      <c r="G30" s="19">
        <v>1.3271441630440282</v>
      </c>
      <c r="H30" s="20">
        <v>22</v>
      </c>
      <c r="I30" s="12"/>
      <c r="J30" s="19">
        <v>1.9337975579768227</v>
      </c>
      <c r="K30" s="20">
        <v>36</v>
      </c>
      <c r="L30" s="12"/>
      <c r="M30" s="19">
        <v>1.7334877533296704</v>
      </c>
      <c r="N30" s="20">
        <v>41</v>
      </c>
      <c r="O30" s="12"/>
      <c r="P30" s="19">
        <v>1.8710610612835272</v>
      </c>
      <c r="Q30" s="20">
        <v>29</v>
      </c>
      <c r="R30" s="12"/>
      <c r="S30" s="19">
        <v>1.3936607142857143</v>
      </c>
      <c r="T30" s="20">
        <v>40</v>
      </c>
      <c r="U30" s="12"/>
      <c r="V30" s="19">
        <v>1.8363678254030882</v>
      </c>
      <c r="W30" s="20">
        <v>36</v>
      </c>
      <c r="X30" s="12"/>
      <c r="Y30" s="19">
        <v>1.2037701225390889</v>
      </c>
      <c r="Z30" s="20">
        <v>23</v>
      </c>
      <c r="AA30" s="12"/>
      <c r="AB30" s="19">
        <v>13.332607769290512</v>
      </c>
      <c r="AC30" s="20">
        <v>34</v>
      </c>
      <c r="AD30" s="12"/>
      <c r="AE30" s="12"/>
      <c r="AF30" s="12"/>
      <c r="AG30" s="12"/>
      <c r="AH30" s="12" t="str">
        <f t="shared" si="3"/>
        <v>D</v>
      </c>
      <c r="AI30" s="12" t="str">
        <f t="shared" si="4"/>
        <v>E</v>
      </c>
      <c r="AJ30" s="12" t="str">
        <f t="shared" si="5"/>
        <v>F</v>
      </c>
      <c r="AK30" s="12" t="str">
        <f t="shared" si="6"/>
        <v>G</v>
      </c>
      <c r="AL30" s="12" t="str">
        <f t="shared" si="7"/>
        <v>H</v>
      </c>
      <c r="AM30" s="12" t="str">
        <f t="shared" si="8"/>
        <v>I</v>
      </c>
      <c r="AN30" s="12" t="str">
        <f t="shared" si="9"/>
        <v>J</v>
      </c>
      <c r="AO30" s="12" t="str">
        <f t="shared" si="10"/>
        <v>K</v>
      </c>
      <c r="AP30" s="12" t="str">
        <f t="shared" si="11"/>
        <v>L</v>
      </c>
      <c r="AQ30" s="12" t="str">
        <f t="shared" si="12"/>
        <v>M</v>
      </c>
      <c r="AR30" s="12" t="str">
        <f aca="true" t="shared" si="13" ref="AR30:AR41">CHAR(78)</f>
        <v>N</v>
      </c>
      <c r="AS30" s="12"/>
    </row>
    <row r="31" spans="1:45" ht="12" customHeight="1">
      <c r="A31" s="9" t="s">
        <v>40</v>
      </c>
      <c r="B31" s="10">
        <v>8</v>
      </c>
      <c r="C31" s="12"/>
      <c r="D31" s="19">
        <v>2.140662857142858</v>
      </c>
      <c r="E31" s="20">
        <v>18</v>
      </c>
      <c r="F31" s="12"/>
      <c r="G31" s="19">
        <v>1.3478807905915913</v>
      </c>
      <c r="H31" s="20">
        <v>19</v>
      </c>
      <c r="I31" s="12"/>
      <c r="J31" s="19">
        <v>1.9223452881749292</v>
      </c>
      <c r="K31" s="20">
        <v>40</v>
      </c>
      <c r="L31" s="12"/>
      <c r="M31" s="19">
        <v>1.742694440942195</v>
      </c>
      <c r="N31" s="20">
        <v>40</v>
      </c>
      <c r="O31" s="12"/>
      <c r="P31" s="19">
        <v>1.757663421205738</v>
      </c>
      <c r="Q31" s="20">
        <v>46</v>
      </c>
      <c r="R31" s="12"/>
      <c r="S31" s="19">
        <v>1.3936607142857143</v>
      </c>
      <c r="T31" s="20">
        <v>40</v>
      </c>
      <c r="U31" s="12"/>
      <c r="V31" s="19">
        <v>1.7173439848677028</v>
      </c>
      <c r="W31" s="20">
        <v>46</v>
      </c>
      <c r="X31" s="12"/>
      <c r="Y31" s="19">
        <v>1.134983258393998</v>
      </c>
      <c r="Z31" s="20">
        <v>39</v>
      </c>
      <c r="AA31" s="12"/>
      <c r="AB31" s="19">
        <v>13.157234755604726</v>
      </c>
      <c r="AC31" s="20">
        <v>36</v>
      </c>
      <c r="AD31" s="12"/>
      <c r="AE31" s="12"/>
      <c r="AF31" s="12"/>
      <c r="AG31" s="12"/>
      <c r="AH31" s="12" t="str">
        <f t="shared" si="3"/>
        <v>D</v>
      </c>
      <c r="AI31" s="12" t="str">
        <f t="shared" si="4"/>
        <v>E</v>
      </c>
      <c r="AJ31" s="12" t="str">
        <f t="shared" si="5"/>
        <v>F</v>
      </c>
      <c r="AK31" s="12" t="str">
        <f t="shared" si="6"/>
        <v>G</v>
      </c>
      <c r="AL31" s="12" t="str">
        <f t="shared" si="7"/>
        <v>H</v>
      </c>
      <c r="AM31" s="12" t="str">
        <f t="shared" si="8"/>
        <v>I</v>
      </c>
      <c r="AN31" s="12" t="str">
        <f t="shared" si="9"/>
        <v>J</v>
      </c>
      <c r="AO31" s="12" t="str">
        <f t="shared" si="10"/>
        <v>K</v>
      </c>
      <c r="AP31" s="12" t="str">
        <f t="shared" si="11"/>
        <v>L</v>
      </c>
      <c r="AQ31" s="12" t="str">
        <f t="shared" si="12"/>
        <v>M</v>
      </c>
      <c r="AR31" s="12" t="str">
        <f t="shared" si="13"/>
        <v>N</v>
      </c>
      <c r="AS31" s="12"/>
    </row>
    <row r="32" spans="1:45" ht="12" customHeight="1">
      <c r="A32" s="9" t="s">
        <v>41</v>
      </c>
      <c r="B32" s="10">
        <v>6</v>
      </c>
      <c r="C32" s="12"/>
      <c r="D32" s="19">
        <v>2.106437142857143</v>
      </c>
      <c r="E32" s="20">
        <v>22</v>
      </c>
      <c r="F32" s="12"/>
      <c r="G32" s="19">
        <v>1.2027243977586508</v>
      </c>
      <c r="H32" s="20">
        <v>43</v>
      </c>
      <c r="I32" s="12"/>
      <c r="J32" s="19">
        <v>1.9403417121493327</v>
      </c>
      <c r="K32" s="20">
        <v>34</v>
      </c>
      <c r="L32" s="12"/>
      <c r="M32" s="19">
        <v>1.767684021604762</v>
      </c>
      <c r="N32" s="20">
        <v>35</v>
      </c>
      <c r="O32" s="12"/>
      <c r="P32" s="19">
        <v>1.7198642078464743</v>
      </c>
      <c r="Q32" s="20">
        <v>48</v>
      </c>
      <c r="R32" s="12"/>
      <c r="S32" s="19">
        <v>1.4422767857142857</v>
      </c>
      <c r="T32" s="20">
        <v>31</v>
      </c>
      <c r="U32" s="12"/>
      <c r="V32" s="19">
        <v>1.7003405790769335</v>
      </c>
      <c r="W32" s="20">
        <v>48</v>
      </c>
      <c r="X32" s="12"/>
      <c r="Y32" s="19">
        <v>1.1579122131090283</v>
      </c>
      <c r="Z32" s="20">
        <v>35</v>
      </c>
      <c r="AA32" s="12"/>
      <c r="AB32" s="19">
        <v>13.03758106011661</v>
      </c>
      <c r="AC32" s="20">
        <v>40</v>
      </c>
      <c r="AD32" s="12"/>
      <c r="AE32" s="12"/>
      <c r="AF32" s="12"/>
      <c r="AG32" s="12"/>
      <c r="AH32" s="12"/>
      <c r="AI32" s="12"/>
      <c r="AJ32" s="12" t="str">
        <f t="shared" si="5"/>
        <v>F</v>
      </c>
      <c r="AK32" s="12" t="str">
        <f t="shared" si="6"/>
        <v>G</v>
      </c>
      <c r="AL32" s="12" t="str">
        <f t="shared" si="7"/>
        <v>H</v>
      </c>
      <c r="AM32" s="12" t="str">
        <f t="shared" si="8"/>
        <v>I</v>
      </c>
      <c r="AN32" s="12" t="str">
        <f t="shared" si="9"/>
        <v>J</v>
      </c>
      <c r="AO32" s="12" t="str">
        <f t="shared" si="10"/>
        <v>K</v>
      </c>
      <c r="AP32" s="12" t="str">
        <f t="shared" si="11"/>
        <v>L</v>
      </c>
      <c r="AQ32" s="12" t="str">
        <f t="shared" si="12"/>
        <v>M</v>
      </c>
      <c r="AR32" s="12" t="str">
        <f t="shared" si="13"/>
        <v>N</v>
      </c>
      <c r="AS32" s="12"/>
    </row>
    <row r="33" spans="1:45" ht="12" customHeight="1">
      <c r="A33" s="9" t="s">
        <v>42</v>
      </c>
      <c r="B33" s="10">
        <v>8</v>
      </c>
      <c r="C33" s="12"/>
      <c r="D33" s="19">
        <v>1.782848571428572</v>
      </c>
      <c r="E33" s="20">
        <v>49</v>
      </c>
      <c r="F33" s="12"/>
      <c r="G33" s="19">
        <v>1.1733475087329364</v>
      </c>
      <c r="H33" s="20">
        <v>47</v>
      </c>
      <c r="I33" s="12"/>
      <c r="J33" s="19">
        <v>1.8225469370441458</v>
      </c>
      <c r="K33" s="20">
        <v>48</v>
      </c>
      <c r="L33" s="12"/>
      <c r="M33" s="19">
        <v>1.7519011285547201</v>
      </c>
      <c r="N33" s="20">
        <v>37</v>
      </c>
      <c r="O33" s="12"/>
      <c r="P33" s="19">
        <v>1.948234455225356</v>
      </c>
      <c r="Q33" s="20">
        <v>20</v>
      </c>
      <c r="R33" s="12"/>
      <c r="S33" s="19">
        <v>1.4260714285714287</v>
      </c>
      <c r="T33" s="20">
        <v>34</v>
      </c>
      <c r="U33" s="12"/>
      <c r="V33" s="19">
        <v>1.8193644196123189</v>
      </c>
      <c r="W33" s="20">
        <v>37</v>
      </c>
      <c r="X33" s="12"/>
      <c r="Y33" s="19">
        <v>1.284021464041695</v>
      </c>
      <c r="Z33" s="20">
        <v>6</v>
      </c>
      <c r="AA33" s="12"/>
      <c r="AB33" s="19">
        <v>13.00833591321117</v>
      </c>
      <c r="AC33" s="20">
        <v>41</v>
      </c>
      <c r="AD33" s="12"/>
      <c r="AE33" s="12"/>
      <c r="AF33" s="12"/>
      <c r="AG33" s="12"/>
      <c r="AH33" s="12"/>
      <c r="AI33" s="12"/>
      <c r="AJ33" s="12" t="str">
        <f t="shared" si="5"/>
        <v>F</v>
      </c>
      <c r="AK33" s="12" t="str">
        <f t="shared" si="6"/>
        <v>G</v>
      </c>
      <c r="AL33" s="12" t="str">
        <f t="shared" si="7"/>
        <v>H</v>
      </c>
      <c r="AM33" s="12" t="str">
        <f t="shared" si="8"/>
        <v>I</v>
      </c>
      <c r="AN33" s="12" t="str">
        <f t="shared" si="9"/>
        <v>J</v>
      </c>
      <c r="AO33" s="12" t="str">
        <f t="shared" si="10"/>
        <v>K</v>
      </c>
      <c r="AP33" s="12" t="str">
        <f t="shared" si="11"/>
        <v>L</v>
      </c>
      <c r="AQ33" s="12" t="str">
        <f t="shared" si="12"/>
        <v>M</v>
      </c>
      <c r="AR33" s="12" t="str">
        <f t="shared" si="13"/>
        <v>N</v>
      </c>
      <c r="AS33" s="12"/>
    </row>
    <row r="34" spans="1:45" ht="12" customHeight="1">
      <c r="A34" s="9" t="s">
        <v>43</v>
      </c>
      <c r="B34" s="10">
        <v>6</v>
      </c>
      <c r="C34" s="12"/>
      <c r="D34" s="19">
        <v>1.9524214285714283</v>
      </c>
      <c r="E34" s="20">
        <v>39</v>
      </c>
      <c r="F34" s="12"/>
      <c r="G34" s="19">
        <v>1.1837158225067177</v>
      </c>
      <c r="H34" s="20">
        <v>45</v>
      </c>
      <c r="I34" s="12"/>
      <c r="J34" s="19">
        <v>1.927253403804312</v>
      </c>
      <c r="K34" s="20">
        <v>38</v>
      </c>
      <c r="L34" s="12"/>
      <c r="M34" s="19">
        <v>1.565136894129217</v>
      </c>
      <c r="N34" s="20">
        <v>50</v>
      </c>
      <c r="O34" s="12"/>
      <c r="P34" s="19">
        <v>1.8616112579437116</v>
      </c>
      <c r="Q34" s="20">
        <v>32</v>
      </c>
      <c r="R34" s="12"/>
      <c r="S34" s="19">
        <v>1.3936607142857143</v>
      </c>
      <c r="T34" s="20">
        <v>40</v>
      </c>
      <c r="U34" s="12"/>
      <c r="V34" s="19">
        <v>1.8873780427753963</v>
      </c>
      <c r="W34" s="20">
        <v>29</v>
      </c>
      <c r="X34" s="12"/>
      <c r="Y34" s="19">
        <v>1.2037701225390889</v>
      </c>
      <c r="Z34" s="20">
        <v>23</v>
      </c>
      <c r="AA34" s="12"/>
      <c r="AB34" s="19">
        <v>12.974947686555586</v>
      </c>
      <c r="AC34" s="20">
        <v>42</v>
      </c>
      <c r="AD34" s="12"/>
      <c r="AE34" s="12"/>
      <c r="AF34" s="12"/>
      <c r="AG34" s="12"/>
      <c r="AH34" s="12"/>
      <c r="AI34" s="12"/>
      <c r="AJ34" s="12" t="str">
        <f t="shared" si="5"/>
        <v>F</v>
      </c>
      <c r="AK34" s="12" t="str">
        <f t="shared" si="6"/>
        <v>G</v>
      </c>
      <c r="AL34" s="12" t="str">
        <f t="shared" si="7"/>
        <v>H</v>
      </c>
      <c r="AM34" s="12" t="str">
        <f t="shared" si="8"/>
        <v>I</v>
      </c>
      <c r="AN34" s="12" t="str">
        <f t="shared" si="9"/>
        <v>J</v>
      </c>
      <c r="AO34" s="12" t="str">
        <f t="shared" si="10"/>
        <v>K</v>
      </c>
      <c r="AP34" s="12" t="str">
        <f t="shared" si="11"/>
        <v>L</v>
      </c>
      <c r="AQ34" s="12" t="str">
        <f t="shared" si="12"/>
        <v>M</v>
      </c>
      <c r="AR34" s="12" t="str">
        <f t="shared" si="13"/>
        <v>N</v>
      </c>
      <c r="AS34" s="12"/>
    </row>
    <row r="35" spans="1:45" ht="12" customHeight="1">
      <c r="A35" s="9" t="s">
        <v>44</v>
      </c>
      <c r="B35" s="10" t="s">
        <v>25</v>
      </c>
      <c r="C35" s="12"/>
      <c r="D35" s="19">
        <v>1.955532857142857</v>
      </c>
      <c r="E35" s="20">
        <v>37</v>
      </c>
      <c r="F35" s="12"/>
      <c r="G35" s="19">
        <v>1.1750755610285668</v>
      </c>
      <c r="H35" s="20">
        <v>46</v>
      </c>
      <c r="I35" s="12"/>
      <c r="J35" s="19">
        <v>1.8781722475104836</v>
      </c>
      <c r="K35" s="20">
        <v>43</v>
      </c>
      <c r="L35" s="12"/>
      <c r="M35" s="19">
        <v>1.8347613170674428</v>
      </c>
      <c r="N35" s="20">
        <v>25</v>
      </c>
      <c r="O35" s="12"/>
      <c r="P35" s="19">
        <v>1.773413093438764</v>
      </c>
      <c r="Q35" s="20">
        <v>43</v>
      </c>
      <c r="R35" s="12"/>
      <c r="S35" s="19">
        <v>1.3936607142857143</v>
      </c>
      <c r="T35" s="20">
        <v>40</v>
      </c>
      <c r="U35" s="12"/>
      <c r="V35" s="19">
        <v>1.8533712311938577</v>
      </c>
      <c r="W35" s="20">
        <v>30</v>
      </c>
      <c r="X35" s="12"/>
      <c r="Y35" s="19">
        <v>1.043267439533877</v>
      </c>
      <c r="Z35" s="20">
        <v>42</v>
      </c>
      <c r="AA35" s="12"/>
      <c r="AB35" s="19">
        <v>12.907254461201562</v>
      </c>
      <c r="AC35" s="20">
        <v>43</v>
      </c>
      <c r="AD35" s="12"/>
      <c r="AE35" s="12"/>
      <c r="AF35" s="12"/>
      <c r="AG35" s="12"/>
      <c r="AH35" s="12"/>
      <c r="AI35" s="12"/>
      <c r="AJ35" s="12" t="str">
        <f t="shared" si="5"/>
        <v>F</v>
      </c>
      <c r="AK35" s="12" t="str">
        <f t="shared" si="6"/>
        <v>G</v>
      </c>
      <c r="AL35" s="12" t="str">
        <f t="shared" si="7"/>
        <v>H</v>
      </c>
      <c r="AM35" s="12" t="str">
        <f t="shared" si="8"/>
        <v>I</v>
      </c>
      <c r="AN35" s="12" t="str">
        <f t="shared" si="9"/>
        <v>J</v>
      </c>
      <c r="AO35" s="12" t="str">
        <f t="shared" si="10"/>
        <v>K</v>
      </c>
      <c r="AP35" s="12" t="str">
        <f t="shared" si="11"/>
        <v>L</v>
      </c>
      <c r="AQ35" s="12" t="str">
        <f t="shared" si="12"/>
        <v>M</v>
      </c>
      <c r="AR35" s="12" t="str">
        <f t="shared" si="13"/>
        <v>N</v>
      </c>
      <c r="AS35" s="12"/>
    </row>
    <row r="36" spans="1:45" ht="12" customHeight="1">
      <c r="A36" s="9" t="s">
        <v>45</v>
      </c>
      <c r="B36" s="10">
        <v>5</v>
      </c>
      <c r="C36" s="12"/>
      <c r="D36" s="19">
        <v>1.9321971428571425</v>
      </c>
      <c r="E36" s="20">
        <v>41</v>
      </c>
      <c r="F36" s="12"/>
      <c r="G36" s="19">
        <v>1.3133197446789862</v>
      </c>
      <c r="H36" s="20">
        <v>27</v>
      </c>
      <c r="I36" s="12"/>
      <c r="J36" s="19">
        <v>1.9877868299000339</v>
      </c>
      <c r="K36" s="20">
        <v>30</v>
      </c>
      <c r="L36" s="12"/>
      <c r="M36" s="19">
        <v>1.6927152796170601</v>
      </c>
      <c r="N36" s="20">
        <v>45</v>
      </c>
      <c r="O36" s="12"/>
      <c r="P36" s="19">
        <v>1.7340389128561984</v>
      </c>
      <c r="Q36" s="20">
        <v>47</v>
      </c>
      <c r="R36" s="12"/>
      <c r="S36" s="19">
        <v>1.3126339285714286</v>
      </c>
      <c r="T36" s="20">
        <v>47</v>
      </c>
      <c r="U36" s="12"/>
      <c r="V36" s="19">
        <v>1.734347390658472</v>
      </c>
      <c r="W36" s="20">
        <v>45</v>
      </c>
      <c r="X36" s="12"/>
      <c r="Y36" s="19">
        <v>1.0203384848188468</v>
      </c>
      <c r="Z36" s="20">
        <v>46</v>
      </c>
      <c r="AA36" s="12"/>
      <c r="AB36" s="19">
        <v>12.727377713958168</v>
      </c>
      <c r="AC36" s="20">
        <v>44</v>
      </c>
      <c r="AD36" s="12"/>
      <c r="AE36" s="12"/>
      <c r="AF36" s="12"/>
      <c r="AG36" s="12"/>
      <c r="AH36" s="12"/>
      <c r="AI36" s="12"/>
      <c r="AJ36" s="12"/>
      <c r="AK36" s="12" t="str">
        <f t="shared" si="6"/>
        <v>G</v>
      </c>
      <c r="AL36" s="12" t="str">
        <f t="shared" si="7"/>
        <v>H</v>
      </c>
      <c r="AM36" s="12" t="str">
        <f t="shared" si="8"/>
        <v>I</v>
      </c>
      <c r="AN36" s="12" t="str">
        <f t="shared" si="9"/>
        <v>J</v>
      </c>
      <c r="AO36" s="12" t="str">
        <f t="shared" si="10"/>
        <v>K</v>
      </c>
      <c r="AP36" s="12" t="str">
        <f t="shared" si="11"/>
        <v>L</v>
      </c>
      <c r="AQ36" s="12" t="str">
        <f t="shared" si="12"/>
        <v>M</v>
      </c>
      <c r="AR36" s="12" t="str">
        <f t="shared" si="13"/>
        <v>N</v>
      </c>
      <c r="AS36" s="12"/>
    </row>
    <row r="37" spans="1:45" ht="12" customHeight="1">
      <c r="A37" s="9" t="s">
        <v>46</v>
      </c>
      <c r="B37" s="10" t="s">
        <v>20</v>
      </c>
      <c r="C37" s="12"/>
      <c r="D37" s="19">
        <v>1.869968571428571</v>
      </c>
      <c r="E37" s="20">
        <v>43</v>
      </c>
      <c r="F37" s="12"/>
      <c r="G37" s="19">
        <v>0.9798056516223488</v>
      </c>
      <c r="H37" s="20">
        <v>51</v>
      </c>
      <c r="I37" s="12"/>
      <c r="J37" s="19">
        <v>1.793098243267849</v>
      </c>
      <c r="K37" s="20">
        <v>49</v>
      </c>
      <c r="L37" s="12"/>
      <c r="M37" s="19">
        <v>1.7203353424546346</v>
      </c>
      <c r="N37" s="20">
        <v>43</v>
      </c>
      <c r="O37" s="12"/>
      <c r="P37" s="19">
        <v>1.8159372084679355</v>
      </c>
      <c r="Q37" s="20">
        <v>38</v>
      </c>
      <c r="R37" s="12"/>
      <c r="S37" s="19">
        <v>1.4098660714285716</v>
      </c>
      <c r="T37" s="20">
        <v>37</v>
      </c>
      <c r="U37" s="12"/>
      <c r="V37" s="19">
        <v>1.8363678254030884</v>
      </c>
      <c r="W37" s="20">
        <v>35</v>
      </c>
      <c r="X37" s="12"/>
      <c r="Y37" s="19">
        <v>1.2610925093266645</v>
      </c>
      <c r="Z37" s="20">
        <v>12</v>
      </c>
      <c r="AA37" s="12"/>
      <c r="AB37" s="19">
        <v>12.686471423399661</v>
      </c>
      <c r="AC37" s="20">
        <v>45</v>
      </c>
      <c r="AD37" s="12"/>
      <c r="AE37" s="12"/>
      <c r="AF37" s="12"/>
      <c r="AG37" s="12"/>
      <c r="AH37" s="12"/>
      <c r="AI37" s="12"/>
      <c r="AJ37" s="12"/>
      <c r="AK37" s="12"/>
      <c r="AL37" s="12" t="str">
        <f t="shared" si="7"/>
        <v>H</v>
      </c>
      <c r="AM37" s="12" t="str">
        <f t="shared" si="8"/>
        <v>I</v>
      </c>
      <c r="AN37" s="12" t="str">
        <f t="shared" si="9"/>
        <v>J</v>
      </c>
      <c r="AO37" s="12" t="str">
        <f t="shared" si="10"/>
        <v>K</v>
      </c>
      <c r="AP37" s="12" t="str">
        <f t="shared" si="11"/>
        <v>L</v>
      </c>
      <c r="AQ37" s="12" t="str">
        <f t="shared" si="12"/>
        <v>M</v>
      </c>
      <c r="AR37" s="12" t="str">
        <f t="shared" si="13"/>
        <v>N</v>
      </c>
      <c r="AS37" s="12"/>
    </row>
    <row r="38" spans="1:45" ht="12" customHeight="1">
      <c r="A38" s="9" t="s">
        <v>47</v>
      </c>
      <c r="B38" s="10" t="s">
        <v>48</v>
      </c>
      <c r="C38" s="12"/>
      <c r="D38" s="19">
        <v>1.7735142857142856</v>
      </c>
      <c r="E38" s="20">
        <v>50</v>
      </c>
      <c r="F38" s="12"/>
      <c r="G38" s="19">
        <v>1.0973132077252052</v>
      </c>
      <c r="H38" s="20">
        <v>50</v>
      </c>
      <c r="I38" s="12"/>
      <c r="J38" s="19">
        <v>1.603317772265047</v>
      </c>
      <c r="K38" s="20">
        <v>51</v>
      </c>
      <c r="L38" s="12"/>
      <c r="M38" s="19">
        <v>1.7216505835421385</v>
      </c>
      <c r="N38" s="20">
        <v>42</v>
      </c>
      <c r="O38" s="12"/>
      <c r="P38" s="19">
        <v>1.8159372084679355</v>
      </c>
      <c r="Q38" s="20">
        <v>38</v>
      </c>
      <c r="R38" s="12"/>
      <c r="S38" s="19">
        <v>1.4098660714285716</v>
      </c>
      <c r="T38" s="20">
        <v>37</v>
      </c>
      <c r="U38" s="12"/>
      <c r="V38" s="19">
        <v>1.7513507964492416</v>
      </c>
      <c r="W38" s="20">
        <v>43</v>
      </c>
      <c r="X38" s="12"/>
      <c r="Y38" s="19">
        <v>1.1349832583939983</v>
      </c>
      <c r="Z38" s="20">
        <v>38</v>
      </c>
      <c r="AA38" s="12"/>
      <c r="AB38" s="19">
        <v>12.307933183986421</v>
      </c>
      <c r="AC38" s="20">
        <v>48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 t="str">
        <f t="shared" si="10"/>
        <v>K</v>
      </c>
      <c r="AP38" s="12" t="str">
        <f t="shared" si="11"/>
        <v>L</v>
      </c>
      <c r="AQ38" s="12" t="str">
        <f t="shared" si="12"/>
        <v>M</v>
      </c>
      <c r="AR38" s="12" t="str">
        <f t="shared" si="13"/>
        <v>N</v>
      </c>
      <c r="AS38" s="12"/>
    </row>
    <row r="39" spans="1:45" ht="12" customHeight="1">
      <c r="A39" s="9" t="s">
        <v>49</v>
      </c>
      <c r="B39" s="10">
        <v>4</v>
      </c>
      <c r="C39" s="12"/>
      <c r="D39" s="19">
        <v>1.8326314285714282</v>
      </c>
      <c r="E39" s="20">
        <v>47</v>
      </c>
      <c r="F39" s="12"/>
      <c r="G39" s="19">
        <v>1.4360114576687337</v>
      </c>
      <c r="H39" s="20">
        <v>9</v>
      </c>
      <c r="I39" s="12"/>
      <c r="J39" s="19">
        <v>1.9387056736062058</v>
      </c>
      <c r="K39" s="20">
        <v>35</v>
      </c>
      <c r="L39" s="12"/>
      <c r="M39" s="19">
        <v>1.6479970826419397</v>
      </c>
      <c r="N39" s="20">
        <v>49</v>
      </c>
      <c r="O39" s="12"/>
      <c r="P39" s="19">
        <v>1.7072644700600534</v>
      </c>
      <c r="Q39" s="20">
        <v>49</v>
      </c>
      <c r="R39" s="12"/>
      <c r="S39" s="19">
        <v>1.134375</v>
      </c>
      <c r="T39" s="20">
        <v>51</v>
      </c>
      <c r="U39" s="12"/>
      <c r="V39" s="19">
        <v>1.513303115378471</v>
      </c>
      <c r="W39" s="20">
        <v>50</v>
      </c>
      <c r="X39" s="12"/>
      <c r="Y39" s="19">
        <v>0.951551620673756</v>
      </c>
      <c r="Z39" s="20">
        <v>50</v>
      </c>
      <c r="AA39" s="12"/>
      <c r="AB39" s="19">
        <v>12.161839848600588</v>
      </c>
      <c r="AC39" s="20">
        <v>49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 t="str">
        <f t="shared" si="11"/>
        <v>L</v>
      </c>
      <c r="AQ39" s="12" t="str">
        <f t="shared" si="12"/>
        <v>M</v>
      </c>
      <c r="AR39" s="12" t="str">
        <f t="shared" si="13"/>
        <v>N</v>
      </c>
      <c r="AS39" s="12"/>
    </row>
    <row r="40" spans="1:45" ht="12" customHeight="1">
      <c r="A40" s="9" t="s">
        <v>50</v>
      </c>
      <c r="B40" s="10">
        <v>4</v>
      </c>
      <c r="C40" s="12"/>
      <c r="D40" s="19">
        <v>1.6677257142857134</v>
      </c>
      <c r="E40" s="20">
        <v>51</v>
      </c>
      <c r="F40" s="12"/>
      <c r="G40" s="19">
        <v>1.2459257051494066</v>
      </c>
      <c r="H40" s="20">
        <v>37</v>
      </c>
      <c r="I40" s="12"/>
      <c r="J40" s="19">
        <v>1.8323631683029113</v>
      </c>
      <c r="K40" s="20">
        <v>47</v>
      </c>
      <c r="L40" s="12"/>
      <c r="M40" s="19">
        <v>1.6861390741795428</v>
      </c>
      <c r="N40" s="20">
        <v>46</v>
      </c>
      <c r="O40" s="12"/>
      <c r="P40" s="19">
        <v>1.5749672233026328</v>
      </c>
      <c r="Q40" s="20">
        <v>51</v>
      </c>
      <c r="R40" s="12"/>
      <c r="S40" s="19">
        <v>1.328839285714286</v>
      </c>
      <c r="T40" s="20">
        <v>46</v>
      </c>
      <c r="U40" s="12"/>
      <c r="V40" s="19">
        <v>1.5983201443323174</v>
      </c>
      <c r="W40" s="20">
        <v>49</v>
      </c>
      <c r="X40" s="12"/>
      <c r="Y40" s="19">
        <v>0.9974095301038166</v>
      </c>
      <c r="Z40" s="20">
        <v>48</v>
      </c>
      <c r="AA40" s="12"/>
      <c r="AB40" s="19">
        <v>11.931689845370627</v>
      </c>
      <c r="AC40" s="20">
        <v>50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 t="str">
        <f t="shared" si="12"/>
        <v>M</v>
      </c>
      <c r="AR40" s="12" t="str">
        <f t="shared" si="13"/>
        <v>N</v>
      </c>
      <c r="AS40" s="12"/>
    </row>
    <row r="41" spans="1:45" ht="12" customHeight="1">
      <c r="A41" s="9" t="s">
        <v>51</v>
      </c>
      <c r="B41" s="10">
        <v>5</v>
      </c>
      <c r="C41" s="12"/>
      <c r="D41" s="19">
        <v>1.8450771428571429</v>
      </c>
      <c r="E41" s="20">
        <v>45</v>
      </c>
      <c r="F41" s="12"/>
      <c r="G41" s="19">
        <v>1.1992682931673904</v>
      </c>
      <c r="H41" s="20">
        <v>44</v>
      </c>
      <c r="I41" s="12"/>
      <c r="J41" s="19">
        <v>1.7276567015427453</v>
      </c>
      <c r="K41" s="20">
        <v>50</v>
      </c>
      <c r="L41" s="12"/>
      <c r="M41" s="19">
        <v>1.5191034560665924</v>
      </c>
      <c r="N41" s="20">
        <v>51</v>
      </c>
      <c r="O41" s="12"/>
      <c r="P41" s="19">
        <v>1.6773400928173032</v>
      </c>
      <c r="Q41" s="20">
        <v>50</v>
      </c>
      <c r="R41" s="12"/>
      <c r="S41" s="19">
        <v>1.231607142857143</v>
      </c>
      <c r="T41" s="20">
        <v>49</v>
      </c>
      <c r="U41" s="12"/>
      <c r="V41" s="19">
        <v>1.513303115378471</v>
      </c>
      <c r="W41" s="20">
        <v>50</v>
      </c>
      <c r="X41" s="12"/>
      <c r="Y41" s="19">
        <v>0.951551620673756</v>
      </c>
      <c r="Z41" s="20">
        <v>50</v>
      </c>
      <c r="AA41" s="12"/>
      <c r="AB41" s="19">
        <v>11.664907565360545</v>
      </c>
      <c r="AC41" s="20">
        <v>51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 t="str">
        <f t="shared" si="13"/>
        <v>N</v>
      </c>
      <c r="AS41" s="12"/>
    </row>
    <row r="42" spans="1:45" ht="12" customHeight="1">
      <c r="A42" s="9"/>
      <c r="B42" s="10"/>
      <c r="C42" s="12"/>
      <c r="D42" s="19"/>
      <c r="E42" s="20"/>
      <c r="F42" s="12"/>
      <c r="G42" s="19"/>
      <c r="H42" s="20"/>
      <c r="I42" s="12"/>
      <c r="J42" s="19"/>
      <c r="K42" s="20"/>
      <c r="L42" s="12"/>
      <c r="M42" s="19"/>
      <c r="N42" s="20"/>
      <c r="O42" s="12"/>
      <c r="P42" s="19"/>
      <c r="Q42" s="20"/>
      <c r="R42" s="12"/>
      <c r="S42" s="19"/>
      <c r="T42" s="20"/>
      <c r="U42" s="12"/>
      <c r="V42" s="19"/>
      <c r="W42" s="20"/>
      <c r="X42" s="12"/>
      <c r="Y42" s="19"/>
      <c r="Z42" s="20"/>
      <c r="AA42" s="12"/>
      <c r="AB42" s="19"/>
      <c r="AC42" s="20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12" customHeight="1">
      <c r="A43" s="17" t="s">
        <v>52</v>
      </c>
      <c r="B43" s="10"/>
      <c r="C43" s="12"/>
      <c r="D43" s="19"/>
      <c r="E43" s="20"/>
      <c r="F43" s="12"/>
      <c r="G43" s="19"/>
      <c r="H43" s="20"/>
      <c r="I43" s="12"/>
      <c r="J43" s="19"/>
      <c r="K43" s="20"/>
      <c r="L43" s="12"/>
      <c r="M43" s="19"/>
      <c r="N43" s="20"/>
      <c r="O43" s="12"/>
      <c r="P43" s="19"/>
      <c r="Q43" s="20"/>
      <c r="R43" s="12"/>
      <c r="S43" s="19"/>
      <c r="T43" s="20"/>
      <c r="U43" s="12"/>
      <c r="V43" s="19"/>
      <c r="W43" s="20"/>
      <c r="X43" s="12"/>
      <c r="Y43" s="19"/>
      <c r="Z43" s="20"/>
      <c r="AA43" s="12"/>
      <c r="AB43" s="19"/>
      <c r="AC43" s="20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2" customHeight="1">
      <c r="A44" s="9" t="s">
        <v>53</v>
      </c>
      <c r="B44" s="10"/>
      <c r="C44" s="12"/>
      <c r="D44" s="19">
        <v>2.3304600000000004</v>
      </c>
      <c r="E44" s="20">
        <v>3</v>
      </c>
      <c r="F44" s="12"/>
      <c r="G44" s="19">
        <v>1.4723005558769684</v>
      </c>
      <c r="H44" s="20">
        <v>7</v>
      </c>
      <c r="I44" s="12"/>
      <c r="J44" s="19">
        <v>2.280637729119874</v>
      </c>
      <c r="K44" s="20">
        <v>4</v>
      </c>
      <c r="L44" s="12"/>
      <c r="M44" s="19">
        <v>2.080711400430606</v>
      </c>
      <c r="N44" s="20">
        <v>3</v>
      </c>
      <c r="O44" s="12"/>
      <c r="P44" s="19">
        <v>2.1088811120022255</v>
      </c>
      <c r="Q44" s="20">
        <v>6</v>
      </c>
      <c r="R44" s="12"/>
      <c r="S44" s="19">
        <v>1.7501785714285716</v>
      </c>
      <c r="T44" s="20">
        <v>1</v>
      </c>
      <c r="U44" s="12"/>
      <c r="V44" s="19">
        <v>2.108422318055397</v>
      </c>
      <c r="W44" s="20">
        <v>8</v>
      </c>
      <c r="X44" s="12"/>
      <c r="Y44" s="19">
        <v>1.2840214640416947</v>
      </c>
      <c r="Z44" s="20">
        <v>7</v>
      </c>
      <c r="AA44" s="12"/>
      <c r="AB44" s="19">
        <v>15.415613150955338</v>
      </c>
      <c r="AC44" s="20">
        <v>2</v>
      </c>
      <c r="AD44" s="12"/>
      <c r="AE44" s="12" t="str">
        <f>CHAR(65)</f>
        <v>A</v>
      </c>
      <c r="AF44" s="12" t="str">
        <f aca="true" t="shared" si="14" ref="AF44:AF53">CHAR(66)</f>
        <v>B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ht="12" customHeight="1">
      <c r="A45" s="9" t="s">
        <v>54</v>
      </c>
      <c r="B45" s="10"/>
      <c r="C45" s="12"/>
      <c r="D45" s="19">
        <v>2.294678571428571</v>
      </c>
      <c r="E45" s="20">
        <v>6</v>
      </c>
      <c r="F45" s="12"/>
      <c r="G45" s="19">
        <v>1.4308273007818428</v>
      </c>
      <c r="H45" s="20">
        <v>10</v>
      </c>
      <c r="I45" s="12"/>
      <c r="J45" s="19">
        <v>2.2839098062061285</v>
      </c>
      <c r="K45" s="20">
        <v>3</v>
      </c>
      <c r="L45" s="12"/>
      <c r="M45" s="19">
        <v>1.8584356566425064</v>
      </c>
      <c r="N45" s="20">
        <v>21</v>
      </c>
      <c r="O45" s="12"/>
      <c r="P45" s="19">
        <v>2.0710818986429618</v>
      </c>
      <c r="Q45" s="20">
        <v>8</v>
      </c>
      <c r="R45" s="12"/>
      <c r="S45" s="19">
        <v>1.6205357142857144</v>
      </c>
      <c r="T45" s="20">
        <v>10</v>
      </c>
      <c r="U45" s="12"/>
      <c r="V45" s="19">
        <v>2.0914189122646283</v>
      </c>
      <c r="W45" s="20">
        <v>10</v>
      </c>
      <c r="X45" s="12"/>
      <c r="Y45" s="19">
        <v>1.4445241470469068</v>
      </c>
      <c r="Z45" s="20">
        <v>1</v>
      </c>
      <c r="AA45" s="12"/>
      <c r="AB45" s="19">
        <v>15.09541200729926</v>
      </c>
      <c r="AC45" s="20">
        <v>3</v>
      </c>
      <c r="AD45" s="12"/>
      <c r="AE45" s="12" t="str">
        <f>CHAR(65)</f>
        <v>A</v>
      </c>
      <c r="AF45" s="12" t="str">
        <f t="shared" si="14"/>
        <v>B</v>
      </c>
      <c r="AG45" s="12" t="str">
        <f aca="true" t="shared" si="15" ref="AG45:AG53">CHAR(67)</f>
        <v>C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ht="12" customHeight="1">
      <c r="A46" s="9" t="s">
        <v>55</v>
      </c>
      <c r="B46" s="10">
        <v>7</v>
      </c>
      <c r="C46" s="12"/>
      <c r="D46" s="19">
        <v>2.22933857142857</v>
      </c>
      <c r="E46" s="20">
        <v>9</v>
      </c>
      <c r="F46" s="12"/>
      <c r="G46" s="19">
        <v>1.3841698887998262</v>
      </c>
      <c r="H46" s="20">
        <v>16</v>
      </c>
      <c r="I46" s="12"/>
      <c r="J46" s="19">
        <v>2.202107879049748</v>
      </c>
      <c r="K46" s="20">
        <v>7</v>
      </c>
      <c r="L46" s="12"/>
      <c r="M46" s="19">
        <v>2.1425277315432725</v>
      </c>
      <c r="N46" s="20">
        <v>1</v>
      </c>
      <c r="O46" s="12"/>
      <c r="P46" s="19">
        <v>1.9450845207787517</v>
      </c>
      <c r="Q46" s="20">
        <v>21</v>
      </c>
      <c r="R46" s="12"/>
      <c r="S46" s="19">
        <v>1.7501785714285714</v>
      </c>
      <c r="T46" s="20">
        <v>3</v>
      </c>
      <c r="U46" s="12"/>
      <c r="V46" s="19">
        <v>2.1764359412184744</v>
      </c>
      <c r="W46" s="20">
        <v>4</v>
      </c>
      <c r="X46" s="12"/>
      <c r="Y46" s="19">
        <v>1.2037701225390887</v>
      </c>
      <c r="Z46" s="20">
        <v>27</v>
      </c>
      <c r="AA46" s="12"/>
      <c r="AB46" s="19">
        <v>15.033613226786304</v>
      </c>
      <c r="AC46" s="20">
        <v>5</v>
      </c>
      <c r="AD46" s="12"/>
      <c r="AE46" s="12" t="str">
        <f>CHAR(65)</f>
        <v>A</v>
      </c>
      <c r="AF46" s="12" t="str">
        <f t="shared" si="14"/>
        <v>B</v>
      </c>
      <c r="AG46" s="12" t="str">
        <f t="shared" si="15"/>
        <v>C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ht="12" customHeight="1">
      <c r="A47" s="9" t="s">
        <v>56</v>
      </c>
      <c r="B47" s="10">
        <v>9</v>
      </c>
      <c r="C47" s="12"/>
      <c r="D47" s="19">
        <v>1.9710899999999998</v>
      </c>
      <c r="E47" s="20">
        <v>36</v>
      </c>
      <c r="F47" s="12"/>
      <c r="G47" s="19">
        <v>1.140514515115962</v>
      </c>
      <c r="H47" s="20">
        <v>49</v>
      </c>
      <c r="I47" s="12"/>
      <c r="J47" s="19">
        <v>2.1235780289796238</v>
      </c>
      <c r="K47" s="20">
        <v>13</v>
      </c>
      <c r="L47" s="12"/>
      <c r="M47" s="19">
        <v>1.8400222814174572</v>
      </c>
      <c r="N47" s="20">
        <v>24</v>
      </c>
      <c r="O47" s="12"/>
      <c r="P47" s="19">
        <v>2.1907794076139617</v>
      </c>
      <c r="Q47" s="20">
        <v>2</v>
      </c>
      <c r="R47" s="12"/>
      <c r="S47" s="19">
        <v>1.6691517857142857</v>
      </c>
      <c r="T47" s="20">
        <v>6</v>
      </c>
      <c r="U47" s="12"/>
      <c r="V47" s="19">
        <v>2.0914189122646283</v>
      </c>
      <c r="W47" s="20">
        <v>10</v>
      </c>
      <c r="X47" s="12"/>
      <c r="Y47" s="19">
        <v>1.3642728055443007</v>
      </c>
      <c r="Z47" s="20">
        <v>4</v>
      </c>
      <c r="AA47" s="12"/>
      <c r="AB47" s="19">
        <v>14.39082773665022</v>
      </c>
      <c r="AC47" s="20">
        <v>13</v>
      </c>
      <c r="AD47" s="12"/>
      <c r="AE47" s="12" t="str">
        <f>CHAR(65)</f>
        <v>A</v>
      </c>
      <c r="AF47" s="12" t="str">
        <f t="shared" si="14"/>
        <v>B</v>
      </c>
      <c r="AG47" s="12" t="str">
        <f t="shared" si="15"/>
        <v>C</v>
      </c>
      <c r="AH47" s="12" t="str">
        <f aca="true" t="shared" si="16" ref="AH47:AH55">CHAR(68)</f>
        <v>D</v>
      </c>
      <c r="AI47" s="12" t="str">
        <f aca="true" t="shared" si="17" ref="AI47:AI57">CHAR(69)</f>
        <v>E</v>
      </c>
      <c r="AJ47" s="12" t="str">
        <f aca="true" t="shared" si="18" ref="AJ47:AJ57">CHAR(70)</f>
        <v>F</v>
      </c>
      <c r="AK47" s="12" t="str">
        <f aca="true" t="shared" si="19" ref="AK47:AK57">CHAR(71)</f>
        <v>G</v>
      </c>
      <c r="AL47" s="12"/>
      <c r="AM47" s="12"/>
      <c r="AN47" s="12"/>
      <c r="AO47" s="12"/>
      <c r="AP47" s="12"/>
      <c r="AQ47" s="12"/>
      <c r="AR47" s="12"/>
      <c r="AS47" s="12"/>
    </row>
    <row r="48" spans="1:45" ht="12" customHeight="1">
      <c r="A48" s="9" t="s">
        <v>57</v>
      </c>
      <c r="B48" s="10"/>
      <c r="C48" s="12"/>
      <c r="D48" s="19">
        <v>2.030207142857143</v>
      </c>
      <c r="E48" s="20">
        <v>33</v>
      </c>
      <c r="F48" s="12"/>
      <c r="G48" s="19">
        <v>1.5137738109720946</v>
      </c>
      <c r="H48" s="20">
        <v>3</v>
      </c>
      <c r="I48" s="12"/>
      <c r="J48" s="19">
        <v>2.229920534282918</v>
      </c>
      <c r="K48" s="20">
        <v>6</v>
      </c>
      <c r="L48" s="12"/>
      <c r="M48" s="19">
        <v>1.7545316107297269</v>
      </c>
      <c r="N48" s="20">
        <v>36</v>
      </c>
      <c r="O48" s="12"/>
      <c r="P48" s="19">
        <v>1.904135372972883</v>
      </c>
      <c r="Q48" s="20">
        <v>25</v>
      </c>
      <c r="R48" s="12"/>
      <c r="S48" s="19">
        <v>1.6367410714285715</v>
      </c>
      <c r="T48" s="20">
        <v>7</v>
      </c>
      <c r="U48" s="12"/>
      <c r="V48" s="19">
        <v>2.0914189122646283</v>
      </c>
      <c r="W48" s="20">
        <v>10</v>
      </c>
      <c r="X48" s="12"/>
      <c r="Y48" s="19">
        <v>1.1923056451815737</v>
      </c>
      <c r="Z48" s="20">
        <v>29</v>
      </c>
      <c r="AA48" s="12"/>
      <c r="AB48" s="19">
        <v>14.353034100689538</v>
      </c>
      <c r="AC48" s="20">
        <v>14</v>
      </c>
      <c r="AD48" s="12"/>
      <c r="AE48" s="12" t="str">
        <f>CHAR(65)</f>
        <v>A</v>
      </c>
      <c r="AF48" s="12" t="str">
        <f t="shared" si="14"/>
        <v>B</v>
      </c>
      <c r="AG48" s="12" t="str">
        <f t="shared" si="15"/>
        <v>C</v>
      </c>
      <c r="AH48" s="12" t="str">
        <f t="shared" si="16"/>
        <v>D</v>
      </c>
      <c r="AI48" s="12" t="str">
        <f t="shared" si="17"/>
        <v>E</v>
      </c>
      <c r="AJ48" s="12" t="str">
        <f t="shared" si="18"/>
        <v>F</v>
      </c>
      <c r="AK48" s="12" t="str">
        <f t="shared" si="19"/>
        <v>G</v>
      </c>
      <c r="AL48" s="12" t="str">
        <f aca="true" t="shared" si="20" ref="AL48:AL57">CHAR(72)</f>
        <v>H</v>
      </c>
      <c r="AM48" s="12"/>
      <c r="AN48" s="12"/>
      <c r="AO48" s="12"/>
      <c r="AP48" s="12"/>
      <c r="AQ48" s="12"/>
      <c r="AR48" s="12"/>
      <c r="AS48" s="12"/>
    </row>
    <row r="49" spans="1:45" ht="12" customHeight="1">
      <c r="A49" s="9" t="s">
        <v>58</v>
      </c>
      <c r="B49" s="10">
        <v>9</v>
      </c>
      <c r="C49" s="12"/>
      <c r="D49" s="19">
        <v>1.9290857142857138</v>
      </c>
      <c r="E49" s="20">
        <v>42</v>
      </c>
      <c r="F49" s="12"/>
      <c r="G49" s="19">
        <v>1.4049065163473897</v>
      </c>
      <c r="H49" s="20">
        <v>13</v>
      </c>
      <c r="I49" s="12"/>
      <c r="J49" s="19">
        <v>2.0515923330820094</v>
      </c>
      <c r="K49" s="20">
        <v>25</v>
      </c>
      <c r="L49" s="12"/>
      <c r="M49" s="19">
        <v>1.7466401642047051</v>
      </c>
      <c r="N49" s="20">
        <v>38</v>
      </c>
      <c r="O49" s="12"/>
      <c r="P49" s="19">
        <v>2.01595804582737</v>
      </c>
      <c r="Q49" s="20">
        <v>14</v>
      </c>
      <c r="R49" s="12"/>
      <c r="S49" s="19">
        <v>1.571919642857143</v>
      </c>
      <c r="T49" s="20">
        <v>14</v>
      </c>
      <c r="U49" s="12"/>
      <c r="V49" s="19">
        <v>2.0064018833107817</v>
      </c>
      <c r="W49" s="20">
        <v>16</v>
      </c>
      <c r="X49" s="12"/>
      <c r="Y49" s="19">
        <v>1.2496280319691495</v>
      </c>
      <c r="Z49" s="20">
        <v>14</v>
      </c>
      <c r="AA49" s="12"/>
      <c r="AB49" s="19">
        <v>13.976132331884262</v>
      </c>
      <c r="AC49" s="20">
        <v>25</v>
      </c>
      <c r="AD49" s="12"/>
      <c r="AE49" s="12"/>
      <c r="AF49" s="12" t="str">
        <f t="shared" si="14"/>
        <v>B</v>
      </c>
      <c r="AG49" s="12" t="str">
        <f t="shared" si="15"/>
        <v>C</v>
      </c>
      <c r="AH49" s="12" t="str">
        <f t="shared" si="16"/>
        <v>D</v>
      </c>
      <c r="AI49" s="12" t="str">
        <f t="shared" si="17"/>
        <v>E</v>
      </c>
      <c r="AJ49" s="12" t="str">
        <f t="shared" si="18"/>
        <v>F</v>
      </c>
      <c r="AK49" s="12" t="str">
        <f t="shared" si="19"/>
        <v>G</v>
      </c>
      <c r="AL49" s="12" t="str">
        <f t="shared" si="20"/>
        <v>H</v>
      </c>
      <c r="AM49" s="12" t="str">
        <f aca="true" t="shared" si="21" ref="AM49:AM58">CHAR(73)</f>
        <v>I</v>
      </c>
      <c r="AN49" s="12" t="str">
        <f aca="true" t="shared" si="22" ref="AN49:AN59">CHAR(74)</f>
        <v>J</v>
      </c>
      <c r="AO49" s="12" t="str">
        <f aca="true" t="shared" si="23" ref="AO49:AO59">CHAR(75)</f>
        <v>K</v>
      </c>
      <c r="AP49" s="12"/>
      <c r="AQ49" s="12"/>
      <c r="AR49" s="12"/>
      <c r="AS49" s="12"/>
    </row>
    <row r="50" spans="1:45" ht="12" customHeight="1">
      <c r="A50" s="9" t="s">
        <v>59</v>
      </c>
      <c r="B50" s="10">
        <v>8</v>
      </c>
      <c r="C50" s="12"/>
      <c r="D50" s="19">
        <v>2.05821</v>
      </c>
      <c r="E50" s="20">
        <v>26</v>
      </c>
      <c r="F50" s="12"/>
      <c r="G50" s="19">
        <v>1.2286451821931046</v>
      </c>
      <c r="H50" s="20">
        <v>39</v>
      </c>
      <c r="I50" s="12"/>
      <c r="J50" s="19">
        <v>1.8847164016829945</v>
      </c>
      <c r="K50" s="20">
        <v>42</v>
      </c>
      <c r="L50" s="12"/>
      <c r="M50" s="19">
        <v>1.8163479418423938</v>
      </c>
      <c r="N50" s="20">
        <v>28</v>
      </c>
      <c r="O50" s="12"/>
      <c r="P50" s="19">
        <v>2.004933275264251</v>
      </c>
      <c r="Q50" s="20">
        <v>17</v>
      </c>
      <c r="R50" s="12"/>
      <c r="S50" s="19">
        <v>1.604330357142857</v>
      </c>
      <c r="T50" s="20">
        <v>12</v>
      </c>
      <c r="U50" s="12"/>
      <c r="V50" s="19">
        <v>1.8533712311938575</v>
      </c>
      <c r="W50" s="20">
        <v>32</v>
      </c>
      <c r="X50" s="12"/>
      <c r="Y50" s="19">
        <v>1.3757372829018157</v>
      </c>
      <c r="Z50" s="20">
        <v>3</v>
      </c>
      <c r="AA50" s="12"/>
      <c r="AB50" s="19">
        <v>13.826291672221274</v>
      </c>
      <c r="AC50" s="20">
        <v>28</v>
      </c>
      <c r="AD50" s="12"/>
      <c r="AE50" s="12"/>
      <c r="AF50" s="12" t="str">
        <f t="shared" si="14"/>
        <v>B</v>
      </c>
      <c r="AG50" s="12" t="str">
        <f t="shared" si="15"/>
        <v>C</v>
      </c>
      <c r="AH50" s="12" t="str">
        <f t="shared" si="16"/>
        <v>D</v>
      </c>
      <c r="AI50" s="12" t="str">
        <f t="shared" si="17"/>
        <v>E</v>
      </c>
      <c r="AJ50" s="12" t="str">
        <f t="shared" si="18"/>
        <v>F</v>
      </c>
      <c r="AK50" s="12" t="str">
        <f t="shared" si="19"/>
        <v>G</v>
      </c>
      <c r="AL50" s="12" t="str">
        <f t="shared" si="20"/>
        <v>H</v>
      </c>
      <c r="AM50" s="12" t="str">
        <f t="shared" si="21"/>
        <v>I</v>
      </c>
      <c r="AN50" s="12" t="str">
        <f t="shared" si="22"/>
        <v>J</v>
      </c>
      <c r="AO50" s="12" t="str">
        <f t="shared" si="23"/>
        <v>K</v>
      </c>
      <c r="AP50" s="12" t="str">
        <f aca="true" t="shared" si="24" ref="AP50:AP59">CHAR(76)</f>
        <v>L</v>
      </c>
      <c r="AQ50" s="12"/>
      <c r="AR50" s="12"/>
      <c r="AS50" s="12"/>
    </row>
    <row r="51" spans="1:45" ht="12" customHeight="1">
      <c r="A51" s="9" t="s">
        <v>60</v>
      </c>
      <c r="B51" s="10">
        <v>9</v>
      </c>
      <c r="C51" s="12"/>
      <c r="D51" s="19">
        <v>2.0675442857142854</v>
      </c>
      <c r="E51" s="20">
        <v>25</v>
      </c>
      <c r="F51" s="12"/>
      <c r="G51" s="19">
        <v>1.2372854436712555</v>
      </c>
      <c r="H51" s="20">
        <v>38</v>
      </c>
      <c r="I51" s="12"/>
      <c r="J51" s="19">
        <v>1.9501579434080987</v>
      </c>
      <c r="K51" s="20">
        <v>32</v>
      </c>
      <c r="L51" s="12"/>
      <c r="M51" s="19">
        <v>1.7689992626922657</v>
      </c>
      <c r="N51" s="20">
        <v>34</v>
      </c>
      <c r="O51" s="12"/>
      <c r="P51" s="19">
        <v>2.1356555547983698</v>
      </c>
      <c r="Q51" s="20">
        <v>4</v>
      </c>
      <c r="R51" s="12"/>
      <c r="S51" s="19">
        <v>1.4908928571428572</v>
      </c>
      <c r="T51" s="20">
        <v>29</v>
      </c>
      <c r="U51" s="12"/>
      <c r="V51" s="19">
        <v>1.9553916659384736</v>
      </c>
      <c r="W51" s="20">
        <v>21</v>
      </c>
      <c r="X51" s="12"/>
      <c r="Y51" s="19">
        <v>1.192305645181574</v>
      </c>
      <c r="Z51" s="20">
        <v>28</v>
      </c>
      <c r="AA51" s="12"/>
      <c r="AB51" s="19">
        <v>13.798232658547182</v>
      </c>
      <c r="AC51" s="20">
        <v>29</v>
      </c>
      <c r="AD51" s="12"/>
      <c r="AE51" s="12"/>
      <c r="AF51" s="12" t="str">
        <f t="shared" si="14"/>
        <v>B</v>
      </c>
      <c r="AG51" s="12" t="str">
        <f t="shared" si="15"/>
        <v>C</v>
      </c>
      <c r="AH51" s="12" t="str">
        <f t="shared" si="16"/>
        <v>D</v>
      </c>
      <c r="AI51" s="12" t="str">
        <f t="shared" si="17"/>
        <v>E</v>
      </c>
      <c r="AJ51" s="12" t="str">
        <f t="shared" si="18"/>
        <v>F</v>
      </c>
      <c r="AK51" s="12" t="str">
        <f t="shared" si="19"/>
        <v>G</v>
      </c>
      <c r="AL51" s="12" t="str">
        <f t="shared" si="20"/>
        <v>H</v>
      </c>
      <c r="AM51" s="12" t="str">
        <f t="shared" si="21"/>
        <v>I</v>
      </c>
      <c r="AN51" s="12" t="str">
        <f t="shared" si="22"/>
        <v>J</v>
      </c>
      <c r="AO51" s="12" t="str">
        <f t="shared" si="23"/>
        <v>K</v>
      </c>
      <c r="AP51" s="12" t="str">
        <f t="shared" si="24"/>
        <v>L</v>
      </c>
      <c r="AQ51" s="12"/>
      <c r="AR51" s="12"/>
      <c r="AS51" s="12"/>
    </row>
    <row r="52" spans="1:45" ht="12" customHeight="1">
      <c r="A52" s="9" t="s">
        <v>61</v>
      </c>
      <c r="B52" s="10"/>
      <c r="C52" s="12"/>
      <c r="D52" s="19">
        <v>2.04732</v>
      </c>
      <c r="E52" s="20">
        <v>28</v>
      </c>
      <c r="F52" s="12"/>
      <c r="G52" s="19">
        <v>1.2891270125401628</v>
      </c>
      <c r="H52" s="20">
        <v>32</v>
      </c>
      <c r="I52" s="12"/>
      <c r="J52" s="19">
        <v>2.0908572581170715</v>
      </c>
      <c r="K52" s="20">
        <v>17</v>
      </c>
      <c r="L52" s="12"/>
      <c r="M52" s="19">
        <v>1.8045107720548619</v>
      </c>
      <c r="N52" s="20">
        <v>30</v>
      </c>
      <c r="O52" s="12"/>
      <c r="P52" s="19">
        <v>2.014383078604067</v>
      </c>
      <c r="Q52" s="20">
        <v>15</v>
      </c>
      <c r="R52" s="12"/>
      <c r="S52" s="19">
        <v>1.5557142857142858</v>
      </c>
      <c r="T52" s="20">
        <v>17</v>
      </c>
      <c r="U52" s="12"/>
      <c r="V52" s="19">
        <v>1.7683542022400107</v>
      </c>
      <c r="W52" s="20">
        <v>42</v>
      </c>
      <c r="X52" s="12"/>
      <c r="Y52" s="19">
        <v>1.1923056451815737</v>
      </c>
      <c r="Z52" s="20">
        <v>29</v>
      </c>
      <c r="AA52" s="12"/>
      <c r="AB52" s="19">
        <v>13.762572254452031</v>
      </c>
      <c r="AC52" s="20">
        <v>30</v>
      </c>
      <c r="AD52" s="12"/>
      <c r="AE52" s="12"/>
      <c r="AF52" s="12" t="str">
        <f t="shared" si="14"/>
        <v>B</v>
      </c>
      <c r="AG52" s="12" t="str">
        <f t="shared" si="15"/>
        <v>C</v>
      </c>
      <c r="AH52" s="12" t="str">
        <f t="shared" si="16"/>
        <v>D</v>
      </c>
      <c r="AI52" s="12" t="str">
        <f t="shared" si="17"/>
        <v>E</v>
      </c>
      <c r="AJ52" s="12" t="str">
        <f t="shared" si="18"/>
        <v>F</v>
      </c>
      <c r="AK52" s="12" t="str">
        <f t="shared" si="19"/>
        <v>G</v>
      </c>
      <c r="AL52" s="12" t="str">
        <f t="shared" si="20"/>
        <v>H</v>
      </c>
      <c r="AM52" s="12" t="str">
        <f t="shared" si="21"/>
        <v>I</v>
      </c>
      <c r="AN52" s="12" t="str">
        <f t="shared" si="22"/>
        <v>J</v>
      </c>
      <c r="AO52" s="12" t="str">
        <f t="shared" si="23"/>
        <v>K</v>
      </c>
      <c r="AP52" s="12" t="str">
        <f t="shared" si="24"/>
        <v>L</v>
      </c>
      <c r="AQ52" s="12"/>
      <c r="AR52" s="12"/>
      <c r="AS52" s="12"/>
    </row>
    <row r="53" spans="1:45" ht="12" customHeight="1">
      <c r="A53" s="9" t="s">
        <v>62</v>
      </c>
      <c r="B53" s="10">
        <v>9</v>
      </c>
      <c r="C53" s="12"/>
      <c r="D53" s="19">
        <v>1.9508657142857142</v>
      </c>
      <c r="E53" s="20">
        <v>40</v>
      </c>
      <c r="F53" s="12"/>
      <c r="G53" s="19">
        <v>1.3115916923833564</v>
      </c>
      <c r="H53" s="20">
        <v>28</v>
      </c>
      <c r="I53" s="12"/>
      <c r="J53" s="19">
        <v>1.9321615194336945</v>
      </c>
      <c r="K53" s="20">
        <v>37</v>
      </c>
      <c r="L53" s="12"/>
      <c r="M53" s="19">
        <v>2.0281017569304645</v>
      </c>
      <c r="N53" s="20">
        <v>7</v>
      </c>
      <c r="O53" s="12"/>
      <c r="P53" s="19">
        <v>1.830111913477658</v>
      </c>
      <c r="Q53" s="20">
        <v>37</v>
      </c>
      <c r="R53" s="12"/>
      <c r="S53" s="19">
        <v>1.5233035714285714</v>
      </c>
      <c r="T53" s="20">
        <v>25</v>
      </c>
      <c r="U53" s="12"/>
      <c r="V53" s="19">
        <v>1.9893984775200122</v>
      </c>
      <c r="W53" s="20">
        <v>18</v>
      </c>
      <c r="X53" s="12"/>
      <c r="Y53" s="19">
        <v>1.1579122131090283</v>
      </c>
      <c r="Z53" s="20">
        <v>35</v>
      </c>
      <c r="AA53" s="12"/>
      <c r="AB53" s="19">
        <v>13.7234468585685</v>
      </c>
      <c r="AC53" s="20">
        <v>31</v>
      </c>
      <c r="AD53" s="12"/>
      <c r="AE53" s="12"/>
      <c r="AF53" s="12" t="str">
        <f t="shared" si="14"/>
        <v>B</v>
      </c>
      <c r="AG53" s="12" t="str">
        <f t="shared" si="15"/>
        <v>C</v>
      </c>
      <c r="AH53" s="12" t="str">
        <f t="shared" si="16"/>
        <v>D</v>
      </c>
      <c r="AI53" s="12" t="str">
        <f t="shared" si="17"/>
        <v>E</v>
      </c>
      <c r="AJ53" s="12" t="str">
        <f t="shared" si="18"/>
        <v>F</v>
      </c>
      <c r="AK53" s="12" t="str">
        <f t="shared" si="19"/>
        <v>G</v>
      </c>
      <c r="AL53" s="12" t="str">
        <f t="shared" si="20"/>
        <v>H</v>
      </c>
      <c r="AM53" s="12" t="str">
        <f t="shared" si="21"/>
        <v>I</v>
      </c>
      <c r="AN53" s="12" t="str">
        <f t="shared" si="22"/>
        <v>J</v>
      </c>
      <c r="AO53" s="12" t="str">
        <f t="shared" si="23"/>
        <v>K</v>
      </c>
      <c r="AP53" s="12" t="str">
        <f t="shared" si="24"/>
        <v>L</v>
      </c>
      <c r="AQ53" s="12"/>
      <c r="AR53" s="12"/>
      <c r="AS53" s="12"/>
    </row>
    <row r="54" spans="1:45" ht="12" customHeight="1">
      <c r="A54" s="9" t="s">
        <v>63</v>
      </c>
      <c r="B54" s="10"/>
      <c r="C54" s="12"/>
      <c r="D54" s="19">
        <v>2.07999</v>
      </c>
      <c r="E54" s="20">
        <v>24</v>
      </c>
      <c r="F54" s="12"/>
      <c r="G54" s="19">
        <v>1.325416110748398</v>
      </c>
      <c r="H54" s="20">
        <v>23</v>
      </c>
      <c r="I54" s="12"/>
      <c r="J54" s="19">
        <v>2.0565004487113923</v>
      </c>
      <c r="K54" s="20">
        <v>24</v>
      </c>
      <c r="L54" s="12"/>
      <c r="M54" s="19">
        <v>1.8216089061924081</v>
      </c>
      <c r="N54" s="20">
        <v>26</v>
      </c>
      <c r="O54" s="12"/>
      <c r="P54" s="19">
        <v>1.7986125690116064</v>
      </c>
      <c r="Q54" s="20">
        <v>41</v>
      </c>
      <c r="R54" s="12"/>
      <c r="S54" s="19">
        <v>1.345044642857143</v>
      </c>
      <c r="T54" s="20">
        <v>44</v>
      </c>
      <c r="U54" s="12"/>
      <c r="V54" s="19">
        <v>1.8023610138215496</v>
      </c>
      <c r="W54" s="20">
        <v>39</v>
      </c>
      <c r="X54" s="12"/>
      <c r="Y54" s="19">
        <v>1.043267439533877</v>
      </c>
      <c r="Z54" s="20">
        <v>42</v>
      </c>
      <c r="AA54" s="12"/>
      <c r="AB54" s="19">
        <v>13.272801130876374</v>
      </c>
      <c r="AC54" s="20">
        <v>35</v>
      </c>
      <c r="AD54" s="12"/>
      <c r="AE54" s="12"/>
      <c r="AF54" s="12"/>
      <c r="AG54" s="12"/>
      <c r="AH54" s="12" t="str">
        <f t="shared" si="16"/>
        <v>D</v>
      </c>
      <c r="AI54" s="12" t="str">
        <f t="shared" si="17"/>
        <v>E</v>
      </c>
      <c r="AJ54" s="12" t="str">
        <f t="shared" si="18"/>
        <v>F</v>
      </c>
      <c r="AK54" s="12" t="str">
        <f t="shared" si="19"/>
        <v>G</v>
      </c>
      <c r="AL54" s="12" t="str">
        <f t="shared" si="20"/>
        <v>H</v>
      </c>
      <c r="AM54" s="12" t="str">
        <f t="shared" si="21"/>
        <v>I</v>
      </c>
      <c r="AN54" s="12" t="str">
        <f t="shared" si="22"/>
        <v>J</v>
      </c>
      <c r="AO54" s="12" t="str">
        <f t="shared" si="23"/>
        <v>K</v>
      </c>
      <c r="AP54" s="12" t="str">
        <f t="shared" si="24"/>
        <v>L</v>
      </c>
      <c r="AQ54" s="12" t="str">
        <f aca="true" t="shared" si="25" ref="AQ54:AQ59">CHAR(77)</f>
        <v>M</v>
      </c>
      <c r="AR54" s="12" t="str">
        <f aca="true" t="shared" si="26" ref="AR54:AR59">CHAR(78)</f>
        <v>N</v>
      </c>
      <c r="AS54" s="12"/>
    </row>
    <row r="55" spans="1:45" ht="12" customHeight="1">
      <c r="A55" s="9" t="s">
        <v>64</v>
      </c>
      <c r="B55" s="10">
        <v>9</v>
      </c>
      <c r="C55" s="12"/>
      <c r="D55" s="19">
        <v>1.8279642857142857</v>
      </c>
      <c r="E55" s="20">
        <v>48</v>
      </c>
      <c r="F55" s="12"/>
      <c r="G55" s="19">
        <v>1.3029514309052046</v>
      </c>
      <c r="H55" s="20">
        <v>29</v>
      </c>
      <c r="I55" s="12"/>
      <c r="J55" s="19">
        <v>1.9485219048649702</v>
      </c>
      <c r="K55" s="20">
        <v>33</v>
      </c>
      <c r="L55" s="12"/>
      <c r="M55" s="19">
        <v>1.9228824699301805</v>
      </c>
      <c r="N55" s="20">
        <v>14</v>
      </c>
      <c r="O55" s="12"/>
      <c r="P55" s="19">
        <v>1.858461323497107</v>
      </c>
      <c r="Q55" s="20">
        <v>34</v>
      </c>
      <c r="R55" s="12"/>
      <c r="S55" s="19">
        <v>1.4098660714285716</v>
      </c>
      <c r="T55" s="20">
        <v>37</v>
      </c>
      <c r="U55" s="12"/>
      <c r="V55" s="19">
        <v>1.8533712311938577</v>
      </c>
      <c r="W55" s="20">
        <v>30</v>
      </c>
      <c r="X55" s="12"/>
      <c r="Y55" s="19">
        <v>1.020338484818847</v>
      </c>
      <c r="Z55" s="20">
        <v>45</v>
      </c>
      <c r="AA55" s="12"/>
      <c r="AB55" s="19">
        <v>13.144357202353024</v>
      </c>
      <c r="AC55" s="20">
        <v>37</v>
      </c>
      <c r="AD55" s="12"/>
      <c r="AE55" s="12"/>
      <c r="AF55" s="12"/>
      <c r="AG55" s="12"/>
      <c r="AH55" s="12" t="str">
        <f t="shared" si="16"/>
        <v>D</v>
      </c>
      <c r="AI55" s="12" t="str">
        <f t="shared" si="17"/>
        <v>E</v>
      </c>
      <c r="AJ55" s="12" t="str">
        <f t="shared" si="18"/>
        <v>F</v>
      </c>
      <c r="AK55" s="12" t="str">
        <f t="shared" si="19"/>
        <v>G</v>
      </c>
      <c r="AL55" s="12" t="str">
        <f t="shared" si="20"/>
        <v>H</v>
      </c>
      <c r="AM55" s="12" t="str">
        <f t="shared" si="21"/>
        <v>I</v>
      </c>
      <c r="AN55" s="12" t="str">
        <f t="shared" si="22"/>
        <v>J</v>
      </c>
      <c r="AO55" s="12" t="str">
        <f t="shared" si="23"/>
        <v>K</v>
      </c>
      <c r="AP55" s="12" t="str">
        <f t="shared" si="24"/>
        <v>L</v>
      </c>
      <c r="AQ55" s="12" t="str">
        <f t="shared" si="25"/>
        <v>M</v>
      </c>
      <c r="AR55" s="12" t="str">
        <f t="shared" si="26"/>
        <v>N</v>
      </c>
      <c r="AS55" s="12"/>
    </row>
    <row r="56" spans="1:45" ht="12" customHeight="1">
      <c r="A56" s="9" t="s">
        <v>65</v>
      </c>
      <c r="B56" s="10"/>
      <c r="C56" s="12"/>
      <c r="D56" s="19">
        <v>1.9555328571428567</v>
      </c>
      <c r="E56" s="20">
        <v>38</v>
      </c>
      <c r="F56" s="12"/>
      <c r="G56" s="19">
        <v>1.2891270125401628</v>
      </c>
      <c r="H56" s="20">
        <v>32</v>
      </c>
      <c r="I56" s="12"/>
      <c r="J56" s="19">
        <v>1.968154367382502</v>
      </c>
      <c r="K56" s="20">
        <v>31</v>
      </c>
      <c r="L56" s="12"/>
      <c r="M56" s="19">
        <v>1.8137174596673868</v>
      </c>
      <c r="N56" s="20">
        <v>29</v>
      </c>
      <c r="O56" s="12"/>
      <c r="P56" s="19">
        <v>1.7702631589921591</v>
      </c>
      <c r="Q56" s="20">
        <v>44</v>
      </c>
      <c r="R56" s="12"/>
      <c r="S56" s="19">
        <v>1.4260714285714287</v>
      </c>
      <c r="T56" s="20">
        <v>34</v>
      </c>
      <c r="U56" s="12"/>
      <c r="V56" s="19">
        <v>1.8023610138215496</v>
      </c>
      <c r="W56" s="20">
        <v>39</v>
      </c>
      <c r="X56" s="12"/>
      <c r="Y56" s="19">
        <v>1.0891253489639376</v>
      </c>
      <c r="Z56" s="20">
        <v>40</v>
      </c>
      <c r="AA56" s="12"/>
      <c r="AB56" s="19">
        <v>13.114352647081983</v>
      </c>
      <c r="AC56" s="20">
        <v>38</v>
      </c>
      <c r="AD56" s="12"/>
      <c r="AE56" s="12"/>
      <c r="AF56" s="12"/>
      <c r="AG56" s="12"/>
      <c r="AH56" s="12"/>
      <c r="AI56" s="12" t="str">
        <f t="shared" si="17"/>
        <v>E</v>
      </c>
      <c r="AJ56" s="12" t="str">
        <f t="shared" si="18"/>
        <v>F</v>
      </c>
      <c r="AK56" s="12" t="str">
        <f t="shared" si="19"/>
        <v>G</v>
      </c>
      <c r="AL56" s="12" t="str">
        <f t="shared" si="20"/>
        <v>H</v>
      </c>
      <c r="AM56" s="12" t="str">
        <f t="shared" si="21"/>
        <v>I</v>
      </c>
      <c r="AN56" s="12" t="str">
        <f t="shared" si="22"/>
        <v>J</v>
      </c>
      <c r="AO56" s="12" t="str">
        <f t="shared" si="23"/>
        <v>K</v>
      </c>
      <c r="AP56" s="12" t="str">
        <f t="shared" si="24"/>
        <v>L</v>
      </c>
      <c r="AQ56" s="12" t="str">
        <f t="shared" si="25"/>
        <v>M</v>
      </c>
      <c r="AR56" s="12" t="str">
        <f t="shared" si="26"/>
        <v>N</v>
      </c>
      <c r="AS56" s="12"/>
    </row>
    <row r="57" spans="1:45" ht="12" customHeight="1">
      <c r="A57" s="9" t="s">
        <v>66</v>
      </c>
      <c r="B57" s="10"/>
      <c r="C57" s="12"/>
      <c r="D57" s="19">
        <v>1.977312857142857</v>
      </c>
      <c r="E57" s="20">
        <v>35</v>
      </c>
      <c r="F57" s="12"/>
      <c r="G57" s="19">
        <v>1.226917129897474</v>
      </c>
      <c r="H57" s="20">
        <v>40</v>
      </c>
      <c r="I57" s="12"/>
      <c r="J57" s="19">
        <v>1.9092569798299082</v>
      </c>
      <c r="K57" s="20">
        <v>41</v>
      </c>
      <c r="L57" s="12"/>
      <c r="M57" s="19">
        <v>1.8018802898798543</v>
      </c>
      <c r="N57" s="20">
        <v>31</v>
      </c>
      <c r="O57" s="12"/>
      <c r="P57" s="19">
        <v>1.8962605368563694</v>
      </c>
      <c r="Q57" s="20">
        <v>26</v>
      </c>
      <c r="R57" s="12"/>
      <c r="S57" s="19">
        <v>1.3450446428571428</v>
      </c>
      <c r="T57" s="20">
        <v>45</v>
      </c>
      <c r="U57" s="12"/>
      <c r="V57" s="19">
        <v>1.768354202240011</v>
      </c>
      <c r="W57" s="20">
        <v>41</v>
      </c>
      <c r="X57" s="12"/>
      <c r="Y57" s="19">
        <v>1.1693766904665435</v>
      </c>
      <c r="Z57" s="20">
        <v>32</v>
      </c>
      <c r="AA57" s="12"/>
      <c r="AB57" s="19">
        <v>13.09440332917016</v>
      </c>
      <c r="AC57" s="20">
        <v>39</v>
      </c>
      <c r="AD57" s="12"/>
      <c r="AE57" s="12"/>
      <c r="AF57" s="12"/>
      <c r="AG57" s="12"/>
      <c r="AH57" s="12"/>
      <c r="AI57" s="12" t="str">
        <f t="shared" si="17"/>
        <v>E</v>
      </c>
      <c r="AJ57" s="12" t="str">
        <f t="shared" si="18"/>
        <v>F</v>
      </c>
      <c r="AK57" s="12" t="str">
        <f t="shared" si="19"/>
        <v>G</v>
      </c>
      <c r="AL57" s="12" t="str">
        <f t="shared" si="20"/>
        <v>H</v>
      </c>
      <c r="AM57" s="12" t="str">
        <f t="shared" si="21"/>
        <v>I</v>
      </c>
      <c r="AN57" s="12" t="str">
        <f t="shared" si="22"/>
        <v>J</v>
      </c>
      <c r="AO57" s="12" t="str">
        <f t="shared" si="23"/>
        <v>K</v>
      </c>
      <c r="AP57" s="12" t="str">
        <f t="shared" si="24"/>
        <v>L</v>
      </c>
      <c r="AQ57" s="12" t="str">
        <f t="shared" si="25"/>
        <v>M</v>
      </c>
      <c r="AR57" s="12" t="str">
        <f t="shared" si="26"/>
        <v>N</v>
      </c>
      <c r="AS57" s="12"/>
    </row>
    <row r="58" spans="1:45" ht="12" customHeight="1">
      <c r="A58" s="9" t="s">
        <v>67</v>
      </c>
      <c r="B58" s="10"/>
      <c r="C58" s="12"/>
      <c r="D58" s="19">
        <v>2.041097142857143</v>
      </c>
      <c r="E58" s="20">
        <v>30</v>
      </c>
      <c r="F58" s="12"/>
      <c r="G58" s="19">
        <v>1.3185039015658768</v>
      </c>
      <c r="H58" s="20">
        <v>24</v>
      </c>
      <c r="I58" s="12"/>
      <c r="J58" s="19">
        <v>1.845451476647932</v>
      </c>
      <c r="K58" s="20">
        <v>45</v>
      </c>
      <c r="L58" s="12"/>
      <c r="M58" s="19">
        <v>1.6861390741795426</v>
      </c>
      <c r="N58" s="20">
        <v>47</v>
      </c>
      <c r="O58" s="12"/>
      <c r="P58" s="19">
        <v>1.8112123067980275</v>
      </c>
      <c r="Q58" s="20">
        <v>40</v>
      </c>
      <c r="R58" s="12"/>
      <c r="S58" s="19">
        <v>1.1829910714285714</v>
      </c>
      <c r="T58" s="20">
        <v>50</v>
      </c>
      <c r="U58" s="12"/>
      <c r="V58" s="19">
        <v>1.7173439848677028</v>
      </c>
      <c r="W58" s="20">
        <v>46</v>
      </c>
      <c r="X58" s="12"/>
      <c r="Y58" s="19">
        <v>0.9974095301038166</v>
      </c>
      <c r="Z58" s="20">
        <v>48</v>
      </c>
      <c r="AA58" s="12"/>
      <c r="AB58" s="19">
        <v>12.60014848844861</v>
      </c>
      <c r="AC58" s="20">
        <v>46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 t="str">
        <f t="shared" si="21"/>
        <v>I</v>
      </c>
      <c r="AN58" s="12" t="str">
        <f t="shared" si="22"/>
        <v>J</v>
      </c>
      <c r="AO58" s="12" t="str">
        <f t="shared" si="23"/>
        <v>K</v>
      </c>
      <c r="AP58" s="12" t="str">
        <f t="shared" si="24"/>
        <v>L</v>
      </c>
      <c r="AQ58" s="12" t="str">
        <f t="shared" si="25"/>
        <v>M</v>
      </c>
      <c r="AR58" s="12" t="str">
        <f t="shared" si="26"/>
        <v>N</v>
      </c>
      <c r="AS58" s="12"/>
    </row>
    <row r="59" spans="1:45" ht="12" customHeight="1">
      <c r="A59" s="9" t="s">
        <v>68</v>
      </c>
      <c r="B59" s="10"/>
      <c r="C59" s="12"/>
      <c r="D59" s="19">
        <v>1.8435214285714285</v>
      </c>
      <c r="E59" s="20">
        <v>46</v>
      </c>
      <c r="F59" s="12"/>
      <c r="G59" s="19">
        <v>1.2234610253062135</v>
      </c>
      <c r="H59" s="20">
        <v>41</v>
      </c>
      <c r="I59" s="12"/>
      <c r="J59" s="19">
        <v>1.8650839391654632</v>
      </c>
      <c r="K59" s="20">
        <v>44</v>
      </c>
      <c r="L59" s="12"/>
      <c r="M59" s="19">
        <v>1.6506275648169468</v>
      </c>
      <c r="N59" s="20">
        <v>48</v>
      </c>
      <c r="O59" s="12"/>
      <c r="P59" s="19">
        <v>1.7592383884290403</v>
      </c>
      <c r="Q59" s="20">
        <v>45</v>
      </c>
      <c r="R59" s="12"/>
      <c r="S59" s="19">
        <v>1.2802232142857144</v>
      </c>
      <c r="T59" s="20">
        <v>48</v>
      </c>
      <c r="U59" s="12"/>
      <c r="V59" s="19">
        <v>1.7513507964492414</v>
      </c>
      <c r="W59" s="20">
        <v>44</v>
      </c>
      <c r="X59" s="12"/>
      <c r="Y59" s="19">
        <v>1.0203384848188468</v>
      </c>
      <c r="Z59" s="20">
        <v>46</v>
      </c>
      <c r="AA59" s="12"/>
      <c r="AB59" s="19">
        <v>12.393844841842894</v>
      </c>
      <c r="AC59" s="20">
        <v>47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 t="str">
        <f t="shared" si="22"/>
        <v>J</v>
      </c>
      <c r="AO59" s="12" t="str">
        <f t="shared" si="23"/>
        <v>K</v>
      </c>
      <c r="AP59" s="12" t="str">
        <f t="shared" si="24"/>
        <v>L</v>
      </c>
      <c r="AQ59" s="12" t="str">
        <f t="shared" si="25"/>
        <v>M</v>
      </c>
      <c r="AR59" s="12" t="str">
        <f t="shared" si="26"/>
        <v>N</v>
      </c>
      <c r="AS59" s="12"/>
    </row>
    <row r="60" spans="1:45" ht="12" customHeight="1">
      <c r="A60" s="9"/>
      <c r="B60" s="10"/>
      <c r="C60" s="12"/>
      <c r="D60" s="21"/>
      <c r="E60" s="12"/>
      <c r="F60" s="12"/>
      <c r="G60" s="21"/>
      <c r="H60" s="12"/>
      <c r="I60" s="12"/>
      <c r="J60" s="21"/>
      <c r="K60" s="12"/>
      <c r="L60" s="12"/>
      <c r="M60" s="21"/>
      <c r="N60" s="12"/>
      <c r="O60" s="12"/>
      <c r="P60" s="21"/>
      <c r="Q60" s="12"/>
      <c r="R60" s="12"/>
      <c r="S60" s="21"/>
      <c r="T60" s="12"/>
      <c r="U60" s="12"/>
      <c r="V60" s="21"/>
      <c r="W60" s="12"/>
      <c r="X60" s="12"/>
      <c r="Y60" s="21"/>
      <c r="Z60" s="12"/>
      <c r="AA60" s="12"/>
      <c r="AB60" s="21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ht="12" customHeight="1">
      <c r="A61" s="9" t="s">
        <v>69</v>
      </c>
      <c r="B61" s="10"/>
      <c r="C61" s="12"/>
      <c r="D61" s="41">
        <v>2.0642498319327736</v>
      </c>
      <c r="E61" s="41"/>
      <c r="F61" s="12"/>
      <c r="G61" s="41">
        <v>1.3199608868347417</v>
      </c>
      <c r="H61" s="41"/>
      <c r="I61" s="12"/>
      <c r="J61" s="41">
        <v>2.023426806790519</v>
      </c>
      <c r="K61" s="41"/>
      <c r="L61" s="12"/>
      <c r="M61" s="41">
        <v>1.8385265170434337</v>
      </c>
      <c r="N61" s="41"/>
      <c r="O61" s="12"/>
      <c r="P61" s="41">
        <v>1.917414508385042</v>
      </c>
      <c r="Q61" s="41"/>
      <c r="R61" s="12"/>
      <c r="S61" s="41">
        <v>1.4988366596638654</v>
      </c>
      <c r="T61" s="41"/>
      <c r="U61" s="12"/>
      <c r="V61" s="41">
        <v>1.920051253902757</v>
      </c>
      <c r="W61" s="41"/>
      <c r="X61" s="12"/>
      <c r="Y61" s="41">
        <v>1.1860114223186244</v>
      </c>
      <c r="Z61" s="41"/>
      <c r="AA61" s="12"/>
      <c r="AB61" s="41">
        <v>13.768477886871755</v>
      </c>
      <c r="AC61" s="4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2" customHeight="1">
      <c r="A62" s="9" t="s">
        <v>70</v>
      </c>
      <c r="B62" s="10"/>
      <c r="C62" s="12"/>
      <c r="D62" s="42">
        <v>12.338667201633342</v>
      </c>
      <c r="E62" s="42"/>
      <c r="F62" s="19"/>
      <c r="G62" s="42">
        <v>18.286227641740282</v>
      </c>
      <c r="H62" s="42"/>
      <c r="I62" s="19"/>
      <c r="J62" s="42">
        <v>14.579631376766608</v>
      </c>
      <c r="K62" s="42"/>
      <c r="L62" s="19"/>
      <c r="M62" s="42">
        <v>10.103851608214145</v>
      </c>
      <c r="N62" s="42"/>
      <c r="O62" s="19"/>
      <c r="P62" s="42">
        <v>12.053692739220216</v>
      </c>
      <c r="Q62" s="42"/>
      <c r="R62" s="19"/>
      <c r="S62" s="42">
        <v>15.248544754124657</v>
      </c>
      <c r="T62" s="42"/>
      <c r="U62" s="19"/>
      <c r="V62" s="42">
        <v>14.345890521702849</v>
      </c>
      <c r="W62" s="42"/>
      <c r="X62" s="19"/>
      <c r="Y62" s="42">
        <v>14.902080299260195</v>
      </c>
      <c r="Z62" s="42"/>
      <c r="AA62" s="19"/>
      <c r="AB62" s="42">
        <v>10.40524795192977</v>
      </c>
      <c r="AC62" s="4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ht="12" customHeight="1">
      <c r="A63" s="9" t="s">
        <v>71</v>
      </c>
      <c r="B63" s="10"/>
      <c r="C63" s="12"/>
      <c r="D63" s="41">
        <v>0.3018317445291076</v>
      </c>
      <c r="E63" s="41"/>
      <c r="F63" s="12"/>
      <c r="G63" s="41" t="s">
        <v>72</v>
      </c>
      <c r="H63" s="41"/>
      <c r="I63" s="12"/>
      <c r="J63" s="41" t="s">
        <v>72</v>
      </c>
      <c r="K63" s="41"/>
      <c r="L63" s="12"/>
      <c r="M63" s="41">
        <v>0.220136097251755</v>
      </c>
      <c r="N63" s="41"/>
      <c r="O63" s="12"/>
      <c r="P63" s="41">
        <v>0.27388644010605606</v>
      </c>
      <c r="Q63" s="41"/>
      <c r="R63" s="12"/>
      <c r="S63" s="41">
        <v>0.27084268525913446</v>
      </c>
      <c r="T63" s="41"/>
      <c r="U63" s="12"/>
      <c r="V63" s="41">
        <v>0.32641848107487753</v>
      </c>
      <c r="W63" s="41"/>
      <c r="X63" s="12"/>
      <c r="Y63" s="41">
        <v>0.2094450864248329</v>
      </c>
      <c r="Z63" s="41"/>
      <c r="AA63" s="12"/>
      <c r="AB63" s="41">
        <v>1.6977462132143224</v>
      </c>
      <c r="AC63" s="4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ht="12" customHeight="1" thickBot="1">
      <c r="A64" s="22"/>
      <c r="B64" s="23"/>
      <c r="C64" s="12"/>
      <c r="D64" s="21"/>
      <c r="E64" s="12"/>
      <c r="F64" s="12"/>
      <c r="G64" s="21"/>
      <c r="H64" s="12"/>
      <c r="I64" s="12"/>
      <c r="J64" s="21"/>
      <c r="K64" s="12"/>
      <c r="L64" s="12"/>
      <c r="M64" s="21"/>
      <c r="N64" s="12"/>
      <c r="O64" s="12"/>
      <c r="P64" s="21"/>
      <c r="Q64" s="12"/>
      <c r="R64" s="12"/>
      <c r="S64" s="21"/>
      <c r="T64" s="12"/>
      <c r="U64" s="12"/>
      <c r="V64" s="21"/>
      <c r="W64" s="12"/>
      <c r="X64" s="12"/>
      <c r="Y64" s="21"/>
      <c r="Z64" s="12"/>
      <c r="AA64" s="12"/>
      <c r="AB64" s="21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2" customHeight="1" thickTop="1">
      <c r="A65" s="24" t="s">
        <v>73</v>
      </c>
      <c r="B65" s="25"/>
      <c r="C65" s="8"/>
      <c r="D65" s="26"/>
      <c r="E65" s="8"/>
      <c r="F65" s="8"/>
      <c r="G65" s="26"/>
      <c r="H65" s="8"/>
      <c r="I65" s="8"/>
      <c r="J65" s="26"/>
      <c r="K65" s="8"/>
      <c r="L65" s="8"/>
      <c r="M65" s="26"/>
      <c r="N65" s="8"/>
      <c r="O65" s="8"/>
      <c r="P65" s="26"/>
      <c r="Q65" s="8"/>
      <c r="R65" s="8"/>
      <c r="S65" s="26"/>
      <c r="T65" s="8"/>
      <c r="U65" s="8"/>
      <c r="V65" s="26"/>
      <c r="W65" s="8"/>
      <c r="X65" s="8"/>
      <c r="Y65" s="26"/>
      <c r="Z65" s="8"/>
      <c r="AA65" s="8"/>
      <c r="AB65" s="26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" customHeight="1">
      <c r="A66" s="22" t="s">
        <v>74</v>
      </c>
      <c r="B66" s="23"/>
      <c r="C66" s="12"/>
      <c r="D66" s="21"/>
      <c r="E66" s="12"/>
      <c r="F66" s="12"/>
      <c r="G66" s="21"/>
      <c r="H66" s="12"/>
      <c r="I66" s="12"/>
      <c r="J66" s="21"/>
      <c r="K66" s="12"/>
      <c r="L66" s="12"/>
      <c r="M66" s="21"/>
      <c r="N66" s="12"/>
      <c r="O66" s="12"/>
      <c r="P66" s="21"/>
      <c r="Q66" s="12"/>
      <c r="R66" s="12"/>
      <c r="S66" s="21"/>
      <c r="T66" s="12"/>
      <c r="U66" s="12"/>
      <c r="V66" s="21"/>
      <c r="W66" s="12"/>
      <c r="X66" s="12"/>
      <c r="Y66" s="21"/>
      <c r="Z66" s="12"/>
      <c r="AA66" s="12"/>
      <c r="AB66" s="21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2" customHeight="1">
      <c r="A67" s="22" t="s">
        <v>75</v>
      </c>
      <c r="B67" s="23"/>
      <c r="C67" s="12"/>
      <c r="D67" s="21"/>
      <c r="E67" s="12"/>
      <c r="F67" s="12"/>
      <c r="G67" s="21"/>
      <c r="H67" s="12"/>
      <c r="I67" s="12"/>
      <c r="J67" s="21"/>
      <c r="K67" s="12"/>
      <c r="L67" s="12"/>
      <c r="M67" s="21"/>
      <c r="N67" s="12"/>
      <c r="O67" s="12"/>
      <c r="P67" s="21"/>
      <c r="Q67" s="12"/>
      <c r="R67" s="12"/>
      <c r="S67" s="21"/>
      <c r="T67" s="12"/>
      <c r="U67" s="12"/>
      <c r="V67" s="21"/>
      <c r="W67" s="12"/>
      <c r="X67" s="12"/>
      <c r="Y67" s="21"/>
      <c r="Z67" s="12"/>
      <c r="AA67" s="12"/>
      <c r="AB67" s="21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2.75">
      <c r="A68" s="22" t="s">
        <v>76</v>
      </c>
      <c r="B68" s="27"/>
      <c r="C68" s="28"/>
      <c r="D68" s="29"/>
      <c r="E68" s="28"/>
      <c r="F68" s="28"/>
      <c r="G68" s="29"/>
      <c r="H68" s="28"/>
      <c r="I68" s="28"/>
      <c r="J68" s="29"/>
      <c r="K68" s="28"/>
      <c r="L68" s="28"/>
      <c r="M68" s="29"/>
      <c r="N68" s="28"/>
      <c r="O68" s="28"/>
      <c r="P68" s="29"/>
      <c r="Q68" s="28"/>
      <c r="R68" s="28"/>
      <c r="S68" s="29"/>
      <c r="T68" s="28"/>
      <c r="U68" s="28"/>
      <c r="V68" s="29"/>
      <c r="W68" s="28"/>
      <c r="X68" s="28"/>
      <c r="Y68" s="29"/>
      <c r="Z68" s="28"/>
      <c r="AA68" s="28"/>
      <c r="AB68" s="29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28"/>
    </row>
    <row r="69" spans="1:45" ht="12.75">
      <c r="A69" s="31"/>
      <c r="B69" s="27"/>
      <c r="C69" s="28"/>
      <c r="D69" s="29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29"/>
      <c r="T69" s="28"/>
      <c r="U69" s="28"/>
      <c r="V69" s="29"/>
      <c r="W69" s="28"/>
      <c r="X69" s="28"/>
      <c r="Y69" s="29"/>
      <c r="Z69" s="28"/>
      <c r="AA69" s="28"/>
      <c r="AB69" s="29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8"/>
    </row>
    <row r="70" spans="1:45" ht="12.75">
      <c r="A70" s="31"/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29"/>
      <c r="T70" s="28"/>
      <c r="U70" s="28"/>
      <c r="V70" s="29"/>
      <c r="W70" s="28"/>
      <c r="X70" s="28"/>
      <c r="Y70" s="29"/>
      <c r="Z70" s="28"/>
      <c r="AA70" s="28"/>
      <c r="AB70" s="29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28"/>
    </row>
    <row r="71" spans="1:45" ht="12.75">
      <c r="A71" s="31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9"/>
      <c r="T71" s="28"/>
      <c r="U71" s="28"/>
      <c r="V71" s="29"/>
      <c r="W71" s="28"/>
      <c r="X71" s="28"/>
      <c r="Y71" s="29"/>
      <c r="Z71" s="28"/>
      <c r="AA71" s="28"/>
      <c r="AB71" s="29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28"/>
    </row>
    <row r="72" spans="1:45" ht="12.75">
      <c r="A72" s="31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29"/>
      <c r="T72" s="28"/>
      <c r="U72" s="28"/>
      <c r="V72" s="29"/>
      <c r="W72" s="28"/>
      <c r="X72" s="28"/>
      <c r="Y72" s="29"/>
      <c r="Z72" s="28"/>
      <c r="AA72" s="28"/>
      <c r="AB72" s="29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28"/>
    </row>
    <row r="73" spans="1:45" ht="12.75">
      <c r="A73" s="31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9"/>
      <c r="T73" s="28"/>
      <c r="U73" s="28"/>
      <c r="V73" s="29"/>
      <c r="W73" s="28"/>
      <c r="X73" s="28"/>
      <c r="Y73" s="29"/>
      <c r="Z73" s="28"/>
      <c r="AA73" s="28"/>
      <c r="AB73" s="29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28"/>
    </row>
    <row r="74" spans="1:45" ht="12.75">
      <c r="A74" s="31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29"/>
      <c r="T74" s="28"/>
      <c r="U74" s="28"/>
      <c r="V74" s="29"/>
      <c r="W74" s="28"/>
      <c r="X74" s="28"/>
      <c r="Y74" s="29"/>
      <c r="Z74" s="28"/>
      <c r="AA74" s="28"/>
      <c r="AB74" s="29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8"/>
    </row>
    <row r="75" spans="1:45" ht="12.75">
      <c r="A75" s="31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9"/>
      <c r="T75" s="28"/>
      <c r="U75" s="28"/>
      <c r="V75" s="29"/>
      <c r="W75" s="28"/>
      <c r="X75" s="28"/>
      <c r="Y75" s="29"/>
      <c r="Z75" s="28"/>
      <c r="AA75" s="28"/>
      <c r="AB75" s="29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28"/>
    </row>
    <row r="76" spans="1:45" ht="12.75">
      <c r="A76" s="31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29"/>
      <c r="T76" s="28"/>
      <c r="U76" s="28"/>
      <c r="V76" s="29"/>
      <c r="W76" s="28"/>
      <c r="X76" s="28"/>
      <c r="Y76" s="29"/>
      <c r="Z76" s="28"/>
      <c r="AA76" s="28"/>
      <c r="AB76" s="29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28"/>
    </row>
    <row r="77" spans="1:45" ht="12.75">
      <c r="A77" s="31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9"/>
      <c r="T77" s="28"/>
      <c r="U77" s="28"/>
      <c r="V77" s="29"/>
      <c r="W77" s="28"/>
      <c r="X77" s="28"/>
      <c r="Y77" s="29"/>
      <c r="Z77" s="28"/>
      <c r="AA77" s="28"/>
      <c r="AB77" s="29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28"/>
    </row>
    <row r="78" spans="1:45" ht="12.75">
      <c r="A78" s="31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29"/>
      <c r="T78" s="28"/>
      <c r="U78" s="28"/>
      <c r="V78" s="29"/>
      <c r="W78" s="28"/>
      <c r="X78" s="28"/>
      <c r="Y78" s="29"/>
      <c r="Z78" s="28"/>
      <c r="AA78" s="28"/>
      <c r="AB78" s="29"/>
      <c r="AC78" s="28"/>
      <c r="AD78" s="2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28"/>
    </row>
    <row r="79" spans="1:45" ht="12.75">
      <c r="A79" s="31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9"/>
      <c r="T79" s="28"/>
      <c r="U79" s="28"/>
      <c r="V79" s="29"/>
      <c r="W79" s="28"/>
      <c r="X79" s="28"/>
      <c r="Y79" s="29"/>
      <c r="Z79" s="28"/>
      <c r="AA79" s="28"/>
      <c r="AB79" s="29"/>
      <c r="AC79" s="28"/>
      <c r="AD79" s="2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28"/>
    </row>
    <row r="80" spans="1:45" ht="12.75">
      <c r="A80" s="31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29"/>
      <c r="T80" s="28"/>
      <c r="U80" s="28"/>
      <c r="V80" s="29"/>
      <c r="W80" s="28"/>
      <c r="X80" s="28"/>
      <c r="Y80" s="29"/>
      <c r="Z80" s="28"/>
      <c r="AA80" s="28"/>
      <c r="AB80" s="29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28"/>
    </row>
    <row r="81" spans="1:45" ht="12.75">
      <c r="A81" s="31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29"/>
      <c r="T81" s="28"/>
      <c r="U81" s="28"/>
      <c r="V81" s="29"/>
      <c r="W81" s="28"/>
      <c r="X81" s="28"/>
      <c r="Y81" s="29"/>
      <c r="Z81" s="28"/>
      <c r="AA81" s="28"/>
      <c r="AB81" s="29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28"/>
    </row>
    <row r="82" spans="1:45" ht="12.75">
      <c r="A82" s="31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29"/>
      <c r="T82" s="28"/>
      <c r="U82" s="28"/>
      <c r="V82" s="29"/>
      <c r="W82" s="28"/>
      <c r="X82" s="28"/>
      <c r="Y82" s="29"/>
      <c r="Z82" s="28"/>
      <c r="AA82" s="28"/>
      <c r="AB82" s="29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28"/>
    </row>
    <row r="83" spans="1:45" ht="12.75">
      <c r="A83" s="31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29"/>
      <c r="T83" s="28"/>
      <c r="U83" s="28"/>
      <c r="V83" s="29"/>
      <c r="W83" s="28"/>
      <c r="X83" s="28"/>
      <c r="Y83" s="29"/>
      <c r="Z83" s="28"/>
      <c r="AA83" s="28"/>
      <c r="AB83" s="29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28"/>
    </row>
    <row r="84" spans="1:45" ht="12.75">
      <c r="A84" s="31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29"/>
      <c r="T84" s="28"/>
      <c r="U84" s="28"/>
      <c r="V84" s="29"/>
      <c r="W84" s="28"/>
      <c r="X84" s="28"/>
      <c r="Y84" s="29"/>
      <c r="Z84" s="28"/>
      <c r="AA84" s="28"/>
      <c r="AB84" s="29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28"/>
    </row>
    <row r="85" spans="1:45" ht="12.75">
      <c r="A85" s="31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29"/>
      <c r="T85" s="28"/>
      <c r="U85" s="28"/>
      <c r="V85" s="29"/>
      <c r="W85" s="28"/>
      <c r="X85" s="28"/>
      <c r="Y85" s="29"/>
      <c r="Z85" s="28"/>
      <c r="AA85" s="28"/>
      <c r="AB85" s="29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28"/>
    </row>
    <row r="86" spans="1:45" ht="12.75">
      <c r="A86" s="31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29"/>
      <c r="T86" s="28"/>
      <c r="U86" s="28"/>
      <c r="V86" s="29"/>
      <c r="W86" s="28"/>
      <c r="X86" s="28"/>
      <c r="Y86" s="29"/>
      <c r="Z86" s="28"/>
      <c r="AA86" s="28"/>
      <c r="AB86" s="29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28"/>
    </row>
    <row r="87" spans="1:45" ht="12.75">
      <c r="A87" s="31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29"/>
      <c r="T87" s="28"/>
      <c r="U87" s="28"/>
      <c r="V87" s="29"/>
      <c r="W87" s="28"/>
      <c r="X87" s="28"/>
      <c r="Y87" s="29"/>
      <c r="Z87" s="28"/>
      <c r="AA87" s="28"/>
      <c r="AB87" s="29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28"/>
    </row>
    <row r="88" spans="1:45" ht="12.75">
      <c r="A88" s="31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29"/>
      <c r="T88" s="28"/>
      <c r="U88" s="28"/>
      <c r="V88" s="29"/>
      <c r="W88" s="28"/>
      <c r="X88" s="28"/>
      <c r="Y88" s="29"/>
      <c r="Z88" s="28"/>
      <c r="AA88" s="28"/>
      <c r="AB88" s="29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28"/>
    </row>
    <row r="89" spans="1:45" ht="12.75">
      <c r="A89" s="31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29"/>
      <c r="T89" s="28"/>
      <c r="U89" s="28"/>
      <c r="V89" s="29"/>
      <c r="W89" s="28"/>
      <c r="X89" s="28"/>
      <c r="Y89" s="29"/>
      <c r="Z89" s="28"/>
      <c r="AA89" s="28"/>
      <c r="AB89" s="29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28"/>
    </row>
    <row r="90" spans="1:45" ht="12.75">
      <c r="A90" s="31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29"/>
      <c r="T90" s="28"/>
      <c r="U90" s="28"/>
      <c r="V90" s="29"/>
      <c r="W90" s="28"/>
      <c r="X90" s="28"/>
      <c r="Y90" s="29"/>
      <c r="Z90" s="28"/>
      <c r="AA90" s="28"/>
      <c r="AB90" s="29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28"/>
    </row>
    <row r="91" spans="1:45" ht="12.75">
      <c r="A91" s="31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29"/>
      <c r="T91" s="28"/>
      <c r="U91" s="28"/>
      <c r="V91" s="29"/>
      <c r="W91" s="28"/>
      <c r="X91" s="28"/>
      <c r="Y91" s="29"/>
      <c r="Z91" s="28"/>
      <c r="AA91" s="28"/>
      <c r="AB91" s="29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28"/>
    </row>
    <row r="92" spans="1:45" ht="12.75">
      <c r="A92" s="31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29"/>
      <c r="T92" s="28"/>
      <c r="U92" s="28"/>
      <c r="V92" s="29"/>
      <c r="W92" s="28"/>
      <c r="X92" s="28"/>
      <c r="Y92" s="29"/>
      <c r="Z92" s="28"/>
      <c r="AA92" s="28"/>
      <c r="AB92" s="29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28"/>
    </row>
    <row r="93" spans="1:45" ht="12.75">
      <c r="A93" s="31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29"/>
      <c r="T93" s="28"/>
      <c r="U93" s="28"/>
      <c r="V93" s="29"/>
      <c r="W93" s="28"/>
      <c r="X93" s="28"/>
      <c r="Y93" s="29"/>
      <c r="Z93" s="28"/>
      <c r="AA93" s="28"/>
      <c r="AB93" s="29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28"/>
    </row>
    <row r="94" spans="1:45" ht="12.75">
      <c r="A94" s="31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29"/>
      <c r="T94" s="28"/>
      <c r="U94" s="28"/>
      <c r="V94" s="29"/>
      <c r="W94" s="28"/>
      <c r="X94" s="28"/>
      <c r="Y94" s="29"/>
      <c r="Z94" s="28"/>
      <c r="AA94" s="28"/>
      <c r="AB94" s="29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28"/>
    </row>
    <row r="95" spans="1:45" ht="12.75">
      <c r="A95" s="31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29"/>
      <c r="T95" s="28"/>
      <c r="U95" s="28"/>
      <c r="V95" s="29"/>
      <c r="W95" s="28"/>
      <c r="X95" s="28"/>
      <c r="Y95" s="29"/>
      <c r="Z95" s="28"/>
      <c r="AA95" s="28"/>
      <c r="AB95" s="29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28"/>
    </row>
    <row r="96" spans="1:45" ht="12.75">
      <c r="A96" s="31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29"/>
      <c r="T96" s="28"/>
      <c r="U96" s="28"/>
      <c r="V96" s="29"/>
      <c r="W96" s="28"/>
      <c r="X96" s="28"/>
      <c r="Y96" s="29"/>
      <c r="Z96" s="28"/>
      <c r="AA96" s="28"/>
      <c r="AB96" s="29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28"/>
    </row>
    <row r="97" spans="1:45" ht="12.75">
      <c r="A97" s="31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29"/>
      <c r="T97" s="28"/>
      <c r="U97" s="28"/>
      <c r="V97" s="29"/>
      <c r="W97" s="28"/>
      <c r="X97" s="28"/>
      <c r="Y97" s="29"/>
      <c r="Z97" s="28"/>
      <c r="AA97" s="28"/>
      <c r="AB97" s="29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28"/>
    </row>
    <row r="98" spans="1:45" ht="12.75">
      <c r="A98" s="31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29"/>
      <c r="T98" s="28"/>
      <c r="U98" s="28"/>
      <c r="V98" s="29"/>
      <c r="W98" s="28"/>
      <c r="X98" s="28"/>
      <c r="Y98" s="29"/>
      <c r="Z98" s="28"/>
      <c r="AA98" s="28"/>
      <c r="AB98" s="29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28"/>
    </row>
    <row r="99" spans="1:45" ht="12.75">
      <c r="A99" s="31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29"/>
      <c r="T99" s="28"/>
      <c r="U99" s="28"/>
      <c r="V99" s="29"/>
      <c r="W99" s="28"/>
      <c r="X99" s="28"/>
      <c r="Y99" s="29"/>
      <c r="Z99" s="28"/>
      <c r="AA99" s="28"/>
      <c r="AB99" s="29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28"/>
    </row>
    <row r="100" spans="1:45" ht="12.75">
      <c r="A100" s="31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29"/>
      <c r="T100" s="28"/>
      <c r="U100" s="28"/>
      <c r="V100" s="29"/>
      <c r="W100" s="28"/>
      <c r="X100" s="28"/>
      <c r="Y100" s="29"/>
      <c r="Z100" s="28"/>
      <c r="AA100" s="28"/>
      <c r="AB100" s="29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28"/>
    </row>
    <row r="101" spans="1:45" ht="12.75">
      <c r="A101" s="31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29"/>
      <c r="T101" s="28"/>
      <c r="U101" s="28"/>
      <c r="V101" s="29"/>
      <c r="W101" s="28"/>
      <c r="X101" s="28"/>
      <c r="Y101" s="29"/>
      <c r="Z101" s="28"/>
      <c r="AA101" s="28"/>
      <c r="AB101" s="29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28"/>
    </row>
    <row r="102" spans="1:45" ht="12.75">
      <c r="A102" s="31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29"/>
      <c r="T102" s="28"/>
      <c r="U102" s="28"/>
      <c r="V102" s="29"/>
      <c r="W102" s="28"/>
      <c r="X102" s="28"/>
      <c r="Y102" s="29"/>
      <c r="Z102" s="28"/>
      <c r="AA102" s="28"/>
      <c r="AB102" s="29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28"/>
    </row>
    <row r="103" spans="1:45" ht="12.75">
      <c r="A103" s="31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29"/>
      <c r="T103" s="28"/>
      <c r="U103" s="28"/>
      <c r="V103" s="29"/>
      <c r="W103" s="28"/>
      <c r="X103" s="28"/>
      <c r="Y103" s="29"/>
      <c r="Z103" s="28"/>
      <c r="AA103" s="28"/>
      <c r="AB103" s="29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28"/>
    </row>
    <row r="104" spans="1:45" ht="12.75">
      <c r="A104" s="31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29"/>
      <c r="T104" s="28"/>
      <c r="U104" s="28"/>
      <c r="V104" s="29"/>
      <c r="W104" s="28"/>
      <c r="X104" s="28"/>
      <c r="Y104" s="29"/>
      <c r="Z104" s="28"/>
      <c r="AA104" s="28"/>
      <c r="AB104" s="29"/>
      <c r="AC104" s="28"/>
      <c r="AD104" s="28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28"/>
    </row>
    <row r="105" spans="1:45" ht="12.75">
      <c r="A105" s="31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29"/>
      <c r="T105" s="28"/>
      <c r="U105" s="28"/>
      <c r="V105" s="29"/>
      <c r="W105" s="28"/>
      <c r="X105" s="28"/>
      <c r="Y105" s="29"/>
      <c r="Z105" s="28"/>
      <c r="AA105" s="28"/>
      <c r="AB105" s="29"/>
      <c r="AC105" s="28"/>
      <c r="AD105" s="28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28"/>
    </row>
    <row r="106" spans="1:45" ht="12.75">
      <c r="A106" s="31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29"/>
      <c r="T106" s="28"/>
      <c r="U106" s="28"/>
      <c r="V106" s="29"/>
      <c r="W106" s="28"/>
      <c r="X106" s="28"/>
      <c r="Y106" s="29"/>
      <c r="Z106" s="28"/>
      <c r="AA106" s="28"/>
      <c r="AB106" s="29"/>
      <c r="AC106" s="28"/>
      <c r="AD106" s="28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28"/>
    </row>
    <row r="107" spans="1:45" ht="12.75">
      <c r="A107" s="31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29"/>
      <c r="T107" s="28"/>
      <c r="U107" s="28"/>
      <c r="V107" s="29"/>
      <c r="W107" s="28"/>
      <c r="X107" s="28"/>
      <c r="Y107" s="29"/>
      <c r="Z107" s="28"/>
      <c r="AA107" s="28"/>
      <c r="AB107" s="29"/>
      <c r="AC107" s="28"/>
      <c r="AD107" s="28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28"/>
    </row>
    <row r="108" spans="1:45" ht="12.75">
      <c r="A108" s="31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29"/>
      <c r="T108" s="28"/>
      <c r="U108" s="28"/>
      <c r="V108" s="29"/>
      <c r="W108" s="28"/>
      <c r="X108" s="28"/>
      <c r="Y108" s="29"/>
      <c r="Z108" s="28"/>
      <c r="AA108" s="28"/>
      <c r="AB108" s="29"/>
      <c r="AC108" s="28"/>
      <c r="AD108" s="28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28"/>
    </row>
    <row r="109" spans="1:45" ht="12.75">
      <c r="A109" s="31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29"/>
      <c r="T109" s="28"/>
      <c r="U109" s="28"/>
      <c r="V109" s="29"/>
      <c r="W109" s="28"/>
      <c r="X109" s="28"/>
      <c r="Y109" s="29"/>
      <c r="Z109" s="28"/>
      <c r="AA109" s="28"/>
      <c r="AB109" s="29"/>
      <c r="AC109" s="28"/>
      <c r="AD109" s="28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28"/>
    </row>
    <row r="110" spans="1:45" ht="12.75">
      <c r="A110" s="31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29"/>
      <c r="T110" s="28"/>
      <c r="U110" s="28"/>
      <c r="V110" s="29"/>
      <c r="W110" s="28"/>
      <c r="X110" s="28"/>
      <c r="Y110" s="29"/>
      <c r="Z110" s="28"/>
      <c r="AA110" s="28"/>
      <c r="AB110" s="29"/>
      <c r="AC110" s="28"/>
      <c r="AD110" s="28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28"/>
    </row>
    <row r="111" spans="1:45" ht="12.75">
      <c r="A111" s="31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29"/>
      <c r="T111" s="28"/>
      <c r="U111" s="28"/>
      <c r="V111" s="29"/>
      <c r="W111" s="28"/>
      <c r="X111" s="28"/>
      <c r="Y111" s="29"/>
      <c r="Z111" s="28"/>
      <c r="AA111" s="28"/>
      <c r="AB111" s="29"/>
      <c r="AC111" s="28"/>
      <c r="AD111" s="28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28"/>
    </row>
    <row r="112" spans="1:45" ht="12.75">
      <c r="A112" s="31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29"/>
      <c r="T112" s="28"/>
      <c r="U112" s="28"/>
      <c r="V112" s="29"/>
      <c r="W112" s="28"/>
      <c r="X112" s="28"/>
      <c r="Y112" s="29"/>
      <c r="Z112" s="28"/>
      <c r="AA112" s="28"/>
      <c r="AB112" s="29"/>
      <c r="AC112" s="28"/>
      <c r="AD112" s="28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28"/>
    </row>
    <row r="113" spans="1:45" ht="12.75">
      <c r="A113" s="31"/>
      <c r="B113" s="27"/>
      <c r="C113" s="28"/>
      <c r="D113" s="29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29"/>
      <c r="T113" s="28"/>
      <c r="U113" s="28"/>
      <c r="V113" s="29"/>
      <c r="W113" s="28"/>
      <c r="X113" s="28"/>
      <c r="Y113" s="29"/>
      <c r="Z113" s="28"/>
      <c r="AA113" s="28"/>
      <c r="AB113" s="29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28"/>
    </row>
    <row r="114" spans="1:45" ht="12.75">
      <c r="A114" s="31"/>
      <c r="B114" s="27"/>
      <c r="C114" s="28"/>
      <c r="D114" s="29"/>
      <c r="E114" s="28"/>
      <c r="F114" s="28"/>
      <c r="G114" s="29"/>
      <c r="H114" s="28"/>
      <c r="I114" s="28"/>
      <c r="J114" s="29"/>
      <c r="K114" s="28"/>
      <c r="L114" s="28"/>
      <c r="M114" s="29"/>
      <c r="N114" s="28"/>
      <c r="O114" s="28"/>
      <c r="P114" s="29"/>
      <c r="Q114" s="28"/>
      <c r="R114" s="28"/>
      <c r="S114" s="29"/>
      <c r="T114" s="28"/>
      <c r="U114" s="28"/>
      <c r="V114" s="29"/>
      <c r="W114" s="28"/>
      <c r="X114" s="28"/>
      <c r="Y114" s="29"/>
      <c r="Z114" s="28"/>
      <c r="AA114" s="28"/>
      <c r="AB114" s="29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28"/>
    </row>
    <row r="115" spans="1:45" ht="12.75">
      <c r="A115" s="31"/>
      <c r="B115" s="27"/>
      <c r="C115" s="28"/>
      <c r="D115" s="29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29"/>
      <c r="T115" s="28"/>
      <c r="U115" s="28"/>
      <c r="V115" s="29"/>
      <c r="W115" s="28"/>
      <c r="X115" s="28"/>
      <c r="Y115" s="29"/>
      <c r="Z115" s="28"/>
      <c r="AA115" s="28"/>
      <c r="AB115" s="29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28"/>
    </row>
    <row r="116" spans="1:45" ht="12.75">
      <c r="A116" s="31"/>
      <c r="B116" s="27"/>
      <c r="C116" s="28"/>
      <c r="D116" s="29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29"/>
      <c r="T116" s="28"/>
      <c r="U116" s="28"/>
      <c r="V116" s="29"/>
      <c r="W116" s="28"/>
      <c r="X116" s="28"/>
      <c r="Y116" s="29"/>
      <c r="Z116" s="28"/>
      <c r="AA116" s="28"/>
      <c r="AB116" s="29"/>
      <c r="AC116" s="28"/>
      <c r="AD116" s="28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28"/>
    </row>
    <row r="117" spans="1:45" ht="12.75">
      <c r="A117" s="31"/>
      <c r="B117" s="27"/>
      <c r="C117" s="28"/>
      <c r="D117" s="29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29"/>
      <c r="T117" s="28"/>
      <c r="U117" s="28"/>
      <c r="V117" s="29"/>
      <c r="W117" s="28"/>
      <c r="X117" s="28"/>
      <c r="Y117" s="29"/>
      <c r="Z117" s="28"/>
      <c r="AA117" s="28"/>
      <c r="AB117" s="29"/>
      <c r="AC117" s="28"/>
      <c r="AD117" s="28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28"/>
    </row>
    <row r="118" spans="1:45" ht="12.75">
      <c r="A118" s="31"/>
      <c r="B118" s="27"/>
      <c r="C118" s="28"/>
      <c r="D118" s="29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29"/>
      <c r="T118" s="28"/>
      <c r="U118" s="28"/>
      <c r="V118" s="29"/>
      <c r="W118" s="28"/>
      <c r="X118" s="28"/>
      <c r="Y118" s="29"/>
      <c r="Z118" s="28"/>
      <c r="AA118" s="28"/>
      <c r="AB118" s="29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28"/>
    </row>
    <row r="119" spans="1:45" ht="12.75">
      <c r="A119" s="31"/>
      <c r="B119" s="27"/>
      <c r="C119" s="28"/>
      <c r="D119" s="29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29"/>
      <c r="T119" s="28"/>
      <c r="U119" s="28"/>
      <c r="V119" s="29"/>
      <c r="W119" s="28"/>
      <c r="X119" s="28"/>
      <c r="Y119" s="29"/>
      <c r="Z119" s="28"/>
      <c r="AA119" s="28"/>
      <c r="AB119" s="29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28"/>
    </row>
    <row r="120" spans="1:45" ht="12.75">
      <c r="A120" s="31"/>
      <c r="B120" s="27"/>
      <c r="C120" s="28"/>
      <c r="D120" s="29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29"/>
      <c r="T120" s="28"/>
      <c r="U120" s="28"/>
      <c r="V120" s="29"/>
      <c r="W120" s="28"/>
      <c r="X120" s="28"/>
      <c r="Y120" s="29"/>
      <c r="Z120" s="28"/>
      <c r="AA120" s="28"/>
      <c r="AB120" s="29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28"/>
    </row>
    <row r="121" spans="1:45" ht="12.75">
      <c r="A121" s="31"/>
      <c r="B121" s="27"/>
      <c r="C121" s="28"/>
      <c r="D121" s="29"/>
      <c r="E121" s="28"/>
      <c r="F121" s="28"/>
      <c r="G121" s="29"/>
      <c r="H121" s="28"/>
      <c r="I121" s="28"/>
      <c r="J121" s="29"/>
      <c r="K121" s="28"/>
      <c r="L121" s="28"/>
      <c r="M121" s="29"/>
      <c r="N121" s="28"/>
      <c r="O121" s="28"/>
      <c r="P121" s="29"/>
      <c r="Q121" s="28"/>
      <c r="R121" s="28"/>
      <c r="S121" s="29"/>
      <c r="T121" s="28"/>
      <c r="U121" s="28"/>
      <c r="V121" s="29"/>
      <c r="W121" s="28"/>
      <c r="X121" s="28"/>
      <c r="Y121" s="29"/>
      <c r="Z121" s="28"/>
      <c r="AA121" s="28"/>
      <c r="AB121" s="29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28"/>
    </row>
    <row r="122" spans="1:45" ht="12.75">
      <c r="A122" s="31"/>
      <c r="B122" s="27"/>
      <c r="C122" s="28"/>
      <c r="D122" s="29"/>
      <c r="E122" s="28"/>
      <c r="F122" s="28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29"/>
      <c r="T122" s="28"/>
      <c r="U122" s="28"/>
      <c r="V122" s="29"/>
      <c r="W122" s="28"/>
      <c r="X122" s="28"/>
      <c r="Y122" s="29"/>
      <c r="Z122" s="28"/>
      <c r="AA122" s="28"/>
      <c r="AB122" s="29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28"/>
    </row>
    <row r="123" spans="1:45" ht="12.75">
      <c r="A123" s="31"/>
      <c r="B123" s="27"/>
      <c r="C123" s="28"/>
      <c r="D123" s="29"/>
      <c r="E123" s="28"/>
      <c r="F123" s="28"/>
      <c r="G123" s="29"/>
      <c r="H123" s="28"/>
      <c r="I123" s="28"/>
      <c r="J123" s="29"/>
      <c r="K123" s="28"/>
      <c r="L123" s="28"/>
      <c r="M123" s="29"/>
      <c r="N123" s="28"/>
      <c r="O123" s="28"/>
      <c r="P123" s="29"/>
      <c r="Q123" s="28"/>
      <c r="R123" s="28"/>
      <c r="S123" s="29"/>
      <c r="T123" s="28"/>
      <c r="U123" s="28"/>
      <c r="V123" s="29"/>
      <c r="W123" s="28"/>
      <c r="X123" s="28"/>
      <c r="Y123" s="29"/>
      <c r="Z123" s="28"/>
      <c r="AA123" s="28"/>
      <c r="AB123" s="29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28"/>
    </row>
    <row r="124" spans="1:45" ht="12.75">
      <c r="A124" s="31"/>
      <c r="B124" s="27"/>
      <c r="C124" s="28"/>
      <c r="D124" s="29"/>
      <c r="E124" s="28"/>
      <c r="F124" s="28"/>
      <c r="G124" s="29"/>
      <c r="H124" s="28"/>
      <c r="I124" s="28"/>
      <c r="J124" s="29"/>
      <c r="K124" s="28"/>
      <c r="L124" s="28"/>
      <c r="M124" s="29"/>
      <c r="N124" s="28"/>
      <c r="O124" s="28"/>
      <c r="P124" s="29"/>
      <c r="Q124" s="28"/>
      <c r="R124" s="28"/>
      <c r="S124" s="29"/>
      <c r="T124" s="28"/>
      <c r="U124" s="28"/>
      <c r="V124" s="29"/>
      <c r="W124" s="28"/>
      <c r="X124" s="28"/>
      <c r="Y124" s="29"/>
      <c r="Z124" s="28"/>
      <c r="AA124" s="28"/>
      <c r="AB124" s="29"/>
      <c r="AC124" s="28"/>
      <c r="AD124" s="28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28"/>
    </row>
    <row r="125" spans="1:45" ht="12.75">
      <c r="A125" s="31"/>
      <c r="B125" s="27"/>
      <c r="C125" s="28"/>
      <c r="D125" s="29"/>
      <c r="E125" s="28"/>
      <c r="F125" s="28"/>
      <c r="G125" s="29"/>
      <c r="H125" s="28"/>
      <c r="I125" s="28"/>
      <c r="J125" s="29"/>
      <c r="K125" s="28"/>
      <c r="L125" s="28"/>
      <c r="M125" s="29"/>
      <c r="N125" s="28"/>
      <c r="O125" s="28"/>
      <c r="P125" s="29"/>
      <c r="Q125" s="28"/>
      <c r="R125" s="28"/>
      <c r="S125" s="29"/>
      <c r="T125" s="28"/>
      <c r="U125" s="28"/>
      <c r="V125" s="29"/>
      <c r="W125" s="28"/>
      <c r="X125" s="28"/>
      <c r="Y125" s="29"/>
      <c r="Z125" s="28"/>
      <c r="AA125" s="28"/>
      <c r="AB125" s="29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28"/>
    </row>
    <row r="126" spans="1:45" ht="12.75">
      <c r="A126" s="31"/>
      <c r="B126" s="27"/>
      <c r="C126" s="28"/>
      <c r="D126" s="29"/>
      <c r="E126" s="28"/>
      <c r="F126" s="28"/>
      <c r="G126" s="29"/>
      <c r="H126" s="28"/>
      <c r="I126" s="28"/>
      <c r="J126" s="29"/>
      <c r="K126" s="28"/>
      <c r="L126" s="28"/>
      <c r="M126" s="29"/>
      <c r="N126" s="28"/>
      <c r="O126" s="28"/>
      <c r="P126" s="29"/>
      <c r="Q126" s="28"/>
      <c r="R126" s="28"/>
      <c r="S126" s="29"/>
      <c r="T126" s="28"/>
      <c r="U126" s="28"/>
      <c r="V126" s="29"/>
      <c r="W126" s="28"/>
      <c r="X126" s="28"/>
      <c r="Y126" s="29"/>
      <c r="Z126" s="28"/>
      <c r="AA126" s="28"/>
      <c r="AB126" s="29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28"/>
    </row>
    <row r="127" spans="1:45" ht="12.75">
      <c r="A127" s="31"/>
      <c r="B127" s="27"/>
      <c r="C127" s="28"/>
      <c r="D127" s="29"/>
      <c r="E127" s="28"/>
      <c r="F127" s="28"/>
      <c r="G127" s="29"/>
      <c r="H127" s="28"/>
      <c r="I127" s="28"/>
      <c r="J127" s="29"/>
      <c r="K127" s="28"/>
      <c r="L127" s="28"/>
      <c r="M127" s="29"/>
      <c r="N127" s="28"/>
      <c r="O127" s="28"/>
      <c r="P127" s="29"/>
      <c r="Q127" s="28"/>
      <c r="R127" s="28"/>
      <c r="S127" s="29"/>
      <c r="T127" s="28"/>
      <c r="U127" s="28"/>
      <c r="V127" s="29"/>
      <c r="W127" s="28"/>
      <c r="X127" s="28"/>
      <c r="Y127" s="29"/>
      <c r="Z127" s="28"/>
      <c r="AA127" s="28"/>
      <c r="AB127" s="29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28"/>
    </row>
    <row r="128" spans="1:45" ht="12.75">
      <c r="A128" s="31"/>
      <c r="B128" s="27"/>
      <c r="C128" s="28"/>
      <c r="D128" s="29"/>
      <c r="E128" s="28"/>
      <c r="F128" s="28"/>
      <c r="G128" s="29"/>
      <c r="H128" s="28"/>
      <c r="I128" s="28"/>
      <c r="J128" s="29"/>
      <c r="K128" s="28"/>
      <c r="L128" s="28"/>
      <c r="M128" s="29"/>
      <c r="N128" s="28"/>
      <c r="O128" s="28"/>
      <c r="P128" s="29"/>
      <c r="Q128" s="28"/>
      <c r="R128" s="28"/>
      <c r="S128" s="29"/>
      <c r="T128" s="28"/>
      <c r="U128" s="28"/>
      <c r="V128" s="29"/>
      <c r="W128" s="28"/>
      <c r="X128" s="28"/>
      <c r="Y128" s="29"/>
      <c r="Z128" s="28"/>
      <c r="AA128" s="28"/>
      <c r="AB128" s="29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28"/>
    </row>
    <row r="129" spans="1:45" ht="12.75">
      <c r="A129" s="31"/>
      <c r="B129" s="27"/>
      <c r="C129" s="28"/>
      <c r="D129" s="29"/>
      <c r="E129" s="28"/>
      <c r="F129" s="28"/>
      <c r="G129" s="29"/>
      <c r="H129" s="28"/>
      <c r="I129" s="28"/>
      <c r="J129" s="29"/>
      <c r="K129" s="28"/>
      <c r="L129" s="28"/>
      <c r="M129" s="29"/>
      <c r="N129" s="28"/>
      <c r="O129" s="28"/>
      <c r="P129" s="29"/>
      <c r="Q129" s="28"/>
      <c r="R129" s="28"/>
      <c r="S129" s="29"/>
      <c r="T129" s="28"/>
      <c r="U129" s="28"/>
      <c r="V129" s="29"/>
      <c r="W129" s="28"/>
      <c r="X129" s="28"/>
      <c r="Y129" s="29"/>
      <c r="Z129" s="28"/>
      <c r="AA129" s="28"/>
      <c r="AB129" s="29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28"/>
    </row>
    <row r="130" spans="1:45" ht="12.75">
      <c r="A130" s="31"/>
      <c r="B130" s="27"/>
      <c r="C130" s="28"/>
      <c r="D130" s="29"/>
      <c r="E130" s="28"/>
      <c r="F130" s="28"/>
      <c r="G130" s="29"/>
      <c r="H130" s="28"/>
      <c r="I130" s="28"/>
      <c r="J130" s="29"/>
      <c r="K130" s="28"/>
      <c r="L130" s="28"/>
      <c r="M130" s="29"/>
      <c r="N130" s="28"/>
      <c r="O130" s="28"/>
      <c r="P130" s="29"/>
      <c r="Q130" s="28"/>
      <c r="R130" s="28"/>
      <c r="S130" s="29"/>
      <c r="T130" s="28"/>
      <c r="U130" s="28"/>
      <c r="V130" s="29"/>
      <c r="W130" s="28"/>
      <c r="X130" s="28"/>
      <c r="Y130" s="29"/>
      <c r="Z130" s="28"/>
      <c r="AA130" s="28"/>
      <c r="AB130" s="29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28"/>
    </row>
  </sheetData>
  <sheetProtection/>
  <mergeCells count="46">
    <mergeCell ref="AB62:AC62"/>
    <mergeCell ref="D63:E63"/>
    <mergeCell ref="G63:H63"/>
    <mergeCell ref="J63:K63"/>
    <mergeCell ref="M63:N63"/>
    <mergeCell ref="P63:Q63"/>
    <mergeCell ref="S63:T63"/>
    <mergeCell ref="V63:W63"/>
    <mergeCell ref="Y63:Z63"/>
    <mergeCell ref="AB63:AC63"/>
    <mergeCell ref="Y61:Z61"/>
    <mergeCell ref="AB61:AC61"/>
    <mergeCell ref="D62:E62"/>
    <mergeCell ref="G62:H62"/>
    <mergeCell ref="J62:K62"/>
    <mergeCell ref="M62:N62"/>
    <mergeCell ref="P62:Q62"/>
    <mergeCell ref="S62:T62"/>
    <mergeCell ref="V62:W62"/>
    <mergeCell ref="Y62:Z62"/>
    <mergeCell ref="Y4:Z4"/>
    <mergeCell ref="AB4:AC4"/>
    <mergeCell ref="D5:AC5"/>
    <mergeCell ref="D61:E61"/>
    <mergeCell ref="G61:H61"/>
    <mergeCell ref="J61:K61"/>
    <mergeCell ref="M61:N61"/>
    <mergeCell ref="P61:Q61"/>
    <mergeCell ref="S61:T61"/>
    <mergeCell ref="V61:W61"/>
    <mergeCell ref="V3:W3"/>
    <mergeCell ref="Y3:Z3"/>
    <mergeCell ref="AB3:AC3"/>
    <mergeCell ref="D4:E4"/>
    <mergeCell ref="G4:H4"/>
    <mergeCell ref="J4:K4"/>
    <mergeCell ref="M4:N4"/>
    <mergeCell ref="P4:Q4"/>
    <mergeCell ref="S4:T4"/>
    <mergeCell ref="V4:W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1200" verticalDpi="12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2014-01-27T09:40:12Z</cp:lastPrinted>
  <dcterms:created xsi:type="dcterms:W3CDTF">2014-01-27T09:38:12Z</dcterms:created>
  <dcterms:modified xsi:type="dcterms:W3CDTF">2014-03-31T23:37:06Z</dcterms:modified>
  <cp:category/>
  <cp:version/>
  <cp:contentType/>
  <cp:contentStatus/>
</cp:coreProperties>
</file>