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795" windowHeight="14115" activeTab="0"/>
  </bookViews>
  <sheets>
    <sheet name="11Mod12" sheetId="1" r:id="rId1"/>
  </sheets>
  <externalReferences>
    <externalReference r:id="rId4"/>
  </externalReferences>
  <definedNames>
    <definedName name="dm_averages" localSheetId="0">#REF!</definedName>
    <definedName name="dm_averages">#REF!</definedName>
    <definedName name="dm_criteria" localSheetId="0">#REF!</definedName>
    <definedName name="dm_criteria">#REF!</definedName>
    <definedName name="dm_table" localSheetId="0">#REF!</definedName>
    <definedName name="dm_table">#REF!</definedName>
    <definedName name="_xlnm.Print_Area" localSheetId="0">'11Mod12'!$A$1:$AK$68</definedName>
  </definedNames>
  <calcPr fullCalcOnLoad="1"/>
</workbook>
</file>

<file path=xl/sharedStrings.xml><?xml version="1.0" encoding="utf-8"?>
<sst xmlns="http://schemas.openxmlformats.org/spreadsheetml/2006/main" count="72" uniqueCount="72">
  <si>
    <t>2012 Yields, Modesto Alfalfa Cultivar Trial (Trial planted Nov 7, 2011)</t>
  </si>
  <si>
    <t>Note: Single year data should not be used to evaluate alfalfa varieties or choose alfalfa cultivars</t>
  </si>
  <si>
    <t>Cut 1</t>
  </si>
  <si>
    <t>Cut 2</t>
  </si>
  <si>
    <t>Cut 3</t>
  </si>
  <si>
    <t>Cut 4</t>
  </si>
  <si>
    <t>Cut 5</t>
  </si>
  <si>
    <t>YEAR</t>
  </si>
  <si>
    <t>TOTAL</t>
  </si>
  <si>
    <t>FD</t>
  </si>
  <si>
    <t>Dry t/a</t>
  </si>
  <si>
    <t>Released Varieties</t>
  </si>
  <si>
    <t>Artesia Sunrise</t>
  </si>
  <si>
    <t>Arriba II (EM-09)</t>
  </si>
  <si>
    <t>Westar</t>
  </si>
  <si>
    <t>Tango</t>
  </si>
  <si>
    <t xml:space="preserve">Integra 8600 </t>
  </si>
  <si>
    <t>La Jolla</t>
  </si>
  <si>
    <t>Transition 6.1</t>
  </si>
  <si>
    <t>Saltana</t>
  </si>
  <si>
    <t>DS815</t>
  </si>
  <si>
    <t>Dura 843</t>
  </si>
  <si>
    <t>6R100</t>
  </si>
  <si>
    <t xml:space="preserve">AmeriStand 803T </t>
  </si>
  <si>
    <t>DS611</t>
  </si>
  <si>
    <t>DS919</t>
  </si>
  <si>
    <t>AmeriStand 901TS</t>
  </si>
  <si>
    <t>Dura 512</t>
  </si>
  <si>
    <t>WL 440HQ</t>
  </si>
  <si>
    <t>WL 454HQ.RR</t>
  </si>
  <si>
    <t>6610N</t>
  </si>
  <si>
    <t>4C810</t>
  </si>
  <si>
    <t>DKA65-10RR</t>
  </si>
  <si>
    <t>Arriba II(Optimize Gold+)</t>
  </si>
  <si>
    <t>Pacifico</t>
  </si>
  <si>
    <t>HybridForce-800</t>
  </si>
  <si>
    <t xml:space="preserve">Integra 8800 </t>
  </si>
  <si>
    <t>Revolt</t>
  </si>
  <si>
    <t>Arriba II</t>
  </si>
  <si>
    <t>Desert Sun 8.10RR</t>
  </si>
  <si>
    <t>GrandSlam</t>
  </si>
  <si>
    <t>Trifecta</t>
  </si>
  <si>
    <t>Trifecta II</t>
  </si>
  <si>
    <t>Catalina</t>
  </si>
  <si>
    <t>WL 550.RR</t>
  </si>
  <si>
    <t>Gunner</t>
  </si>
  <si>
    <t>8R100</t>
  </si>
  <si>
    <t>8.5 </t>
  </si>
  <si>
    <t>Experimental Varieties</t>
  </si>
  <si>
    <t>DS098217</t>
  </si>
  <si>
    <t>FGI R97T710</t>
  </si>
  <si>
    <t>FGI R57W213</t>
  </si>
  <si>
    <t>FGI R57K337</t>
  </si>
  <si>
    <t xml:space="preserve">FGI R66Bx311 </t>
  </si>
  <si>
    <t>FGI R56Bx214</t>
  </si>
  <si>
    <t>SW 8105</t>
  </si>
  <si>
    <t>FGI R57K138</t>
  </si>
  <si>
    <t xml:space="preserve">FGI R65BD279 </t>
  </si>
  <si>
    <t>SW 920</t>
  </si>
  <si>
    <t>SW 9107</t>
  </si>
  <si>
    <t xml:space="preserve">FGI R96Bx308 </t>
  </si>
  <si>
    <t xml:space="preserve">FGI R97T715 </t>
  </si>
  <si>
    <t>SW 910</t>
  </si>
  <si>
    <t>SW 900</t>
  </si>
  <si>
    <t>SW 9106</t>
  </si>
  <si>
    <t>MEAN</t>
  </si>
  <si>
    <t>CV</t>
  </si>
  <si>
    <t>LSD (0.1)</t>
  </si>
  <si>
    <t>Trial seeded at 25 lb/acre viable seed on Stnislaus sandy soil at Stanislaus Farm Supply, Modesto CA.</t>
  </si>
  <si>
    <t>Entries followed by the same letter are not significantly different at the 10% probability level according to Fishers (protected) LSD.</t>
  </si>
  <si>
    <t>FD = Fall Dormancy reported by seed companies.</t>
  </si>
  <si>
    <t>Cuf 101 was included in this trial, but the data was eliminated due to doubts about the source of the seed.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</si>
</sst>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;@"/>
    <numFmt numFmtId="165" formatCode="\ \ \(* 0\)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4">
    <font>
      <sz val="10"/>
      <name val="MS Sans Serif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MS Sans Serif"/>
      <family val="2"/>
    </font>
    <font>
      <u val="single"/>
      <sz val="10"/>
      <color indexed="2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MS Sans Serif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MS Sans Serif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25" fillId="32" borderId="7" applyNumberFormat="0" applyFont="0" applyAlignment="0" applyProtection="0"/>
    <xf numFmtId="0" fontId="40" fillId="27" borderId="8" applyNumberFormat="0" applyAlignment="0" applyProtection="0"/>
    <xf numFmtId="9" fontId="2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5" fillId="0" borderId="0" xfId="0" applyFont="1" applyBorder="1" applyAlignment="1">
      <alignment horizontal="left"/>
    </xf>
    <xf numFmtId="2" fontId="3" fillId="0" borderId="0" xfId="0" applyNumberFormat="1" applyFont="1" applyBorder="1" applyAlignment="1">
      <alignment/>
    </xf>
    <xf numFmtId="165" fontId="3" fillId="0" borderId="0" xfId="0" applyNumberFormat="1" applyFont="1" applyBorder="1" applyAlignment="1">
      <alignment/>
    </xf>
    <xf numFmtId="166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6" fillId="0" borderId="0" xfId="0" applyFont="1" applyAlignment="1">
      <alignment/>
    </xf>
    <xf numFmtId="2" fontId="3" fillId="0" borderId="0" xfId="0" applyNumberFormat="1" applyFont="1" applyBorder="1" applyAlignment="1">
      <alignment horizontal="center"/>
    </xf>
    <xf numFmtId="166" fontId="3" fillId="0" borderId="0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164" fontId="4" fillId="0" borderId="12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acultyData\PUTNAM\PUTNAMShared\3A-VarietyTRIALmanagement\1VarietyTRIALSbyLocation\11Modesto\2012\Analyzer_11Mod12CufOu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idden Datasheet Template"/>
      <sheetName val="Hidden Variety List Template"/>
      <sheetName val="Intro"/>
      <sheetName val="VarietyList"/>
      <sheetName val="11Mod12"/>
      <sheetName val="Sheet3"/>
      <sheetName val="Sheet2"/>
      <sheetName val="11Mod12.Debug (2)"/>
      <sheetName val="11Mod12.ANOVA (3)"/>
      <sheetName val="11Mod12.Analysis (3)"/>
      <sheetName val="2011Mod12"/>
      <sheetName val="11Mod12.Analysis (2)"/>
      <sheetName val="11Mod12.Debug"/>
      <sheetName val="11Mod12.ANOVA"/>
      <sheetName val="11Mod12.Analysis"/>
      <sheetName val="11Mod12.Analysis (4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30"/>
  <sheetViews>
    <sheetView tabSelected="1" zoomScalePageLayoutView="0" workbookViewId="0" topLeftCell="A1">
      <selection activeCell="AQ21" sqref="AQ21"/>
    </sheetView>
  </sheetViews>
  <sheetFormatPr defaultColWidth="9.140625" defaultRowHeight="12.75"/>
  <cols>
    <col min="1" max="1" width="20.28125" style="32" customWidth="1"/>
    <col min="2" max="2" width="4.7109375" style="33" customWidth="1"/>
    <col min="3" max="3" width="1.7109375" style="0" customWidth="1"/>
    <col min="4" max="4" width="4.28125" style="34" customWidth="1"/>
    <col min="5" max="5" width="4.7109375" style="0" customWidth="1"/>
    <col min="6" max="6" width="1.7109375" style="0" customWidth="1"/>
    <col min="7" max="7" width="4.28125" style="34" customWidth="1"/>
    <col min="8" max="8" width="4.7109375" style="0" customWidth="1"/>
    <col min="9" max="9" width="1.7109375" style="0" customWidth="1"/>
    <col min="10" max="10" width="4.421875" style="34" customWidth="1"/>
    <col min="11" max="11" width="4.7109375" style="0" customWidth="1"/>
    <col min="12" max="12" width="1.7109375" style="0" customWidth="1"/>
    <col min="13" max="13" width="4.28125" style="34" customWidth="1"/>
    <col min="14" max="14" width="4.7109375" style="0" customWidth="1"/>
    <col min="15" max="15" width="1.7109375" style="0" customWidth="1"/>
    <col min="16" max="16" width="4.28125" style="34" customWidth="1"/>
    <col min="17" max="17" width="4.7109375" style="0" customWidth="1"/>
    <col min="18" max="18" width="1.7109375" style="0" customWidth="1"/>
    <col min="19" max="19" width="4.28125" style="34" customWidth="1"/>
    <col min="20" max="20" width="4.7109375" style="0" customWidth="1"/>
    <col min="21" max="21" width="1.421875" style="0" customWidth="1"/>
    <col min="22" max="36" width="1.421875" style="35" customWidth="1"/>
    <col min="37" max="37" width="1.7109375" style="0" customWidth="1"/>
  </cols>
  <sheetData>
    <row r="1" spans="1:37" ht="14.25" customHeight="1">
      <c r="A1" s="1" t="s">
        <v>0</v>
      </c>
      <c r="B1" s="2"/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/>
      <c r="O1" s="3"/>
      <c r="P1" s="4"/>
      <c r="Q1" s="3"/>
      <c r="R1" s="3"/>
      <c r="S1" s="4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</row>
    <row r="2" spans="1:37" ht="12" customHeight="1" thickBot="1">
      <c r="A2" s="5" t="s">
        <v>1</v>
      </c>
      <c r="B2" s="2"/>
      <c r="C2" s="3"/>
      <c r="D2" s="4"/>
      <c r="E2" s="3"/>
      <c r="F2" s="3"/>
      <c r="G2" s="4"/>
      <c r="H2" s="3"/>
      <c r="I2" s="3"/>
      <c r="J2" s="4"/>
      <c r="K2" s="3"/>
      <c r="L2" s="3"/>
      <c r="M2" s="4"/>
      <c r="N2" s="3"/>
      <c r="O2" s="3"/>
      <c r="P2" s="4"/>
      <c r="Q2" s="3"/>
      <c r="R2" s="3"/>
      <c r="S2" s="4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</row>
    <row r="3" spans="1:37" ht="12" customHeight="1" thickTop="1">
      <c r="A3" s="6"/>
      <c r="B3" s="7"/>
      <c r="C3" s="8"/>
      <c r="D3" s="41" t="s">
        <v>2</v>
      </c>
      <c r="E3" s="41"/>
      <c r="F3" s="8"/>
      <c r="G3" s="41" t="s">
        <v>3</v>
      </c>
      <c r="H3" s="41"/>
      <c r="I3" s="8"/>
      <c r="J3" s="41" t="s">
        <v>4</v>
      </c>
      <c r="K3" s="41"/>
      <c r="L3" s="8"/>
      <c r="M3" s="41" t="s">
        <v>5</v>
      </c>
      <c r="N3" s="41"/>
      <c r="O3" s="8"/>
      <c r="P3" s="41" t="s">
        <v>6</v>
      </c>
      <c r="Q3" s="41"/>
      <c r="R3" s="8"/>
      <c r="S3" s="41" t="s">
        <v>7</v>
      </c>
      <c r="T3" s="41"/>
      <c r="U3" s="8"/>
      <c r="V3" s="8"/>
      <c r="W3" s="8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</row>
    <row r="4" spans="1:37" ht="12" customHeight="1">
      <c r="A4" s="10"/>
      <c r="B4" s="11"/>
      <c r="C4" s="12"/>
      <c r="D4" s="39">
        <v>41081</v>
      </c>
      <c r="E4" s="40"/>
      <c r="F4" s="12"/>
      <c r="G4" s="39">
        <v>41109</v>
      </c>
      <c r="H4" s="40"/>
      <c r="I4" s="12"/>
      <c r="J4" s="39">
        <v>41136</v>
      </c>
      <c r="K4" s="40"/>
      <c r="L4" s="12"/>
      <c r="M4" s="39">
        <v>41164</v>
      </c>
      <c r="N4" s="40"/>
      <c r="O4" s="12"/>
      <c r="P4" s="39">
        <v>41201</v>
      </c>
      <c r="Q4" s="40"/>
      <c r="R4" s="12"/>
      <c r="S4" s="40" t="s">
        <v>8</v>
      </c>
      <c r="T4" s="40"/>
      <c r="U4" s="12"/>
      <c r="V4" s="12"/>
      <c r="W4" s="12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</row>
    <row r="5" spans="1:37" ht="12" customHeight="1">
      <c r="A5" s="14"/>
      <c r="B5" s="15" t="s">
        <v>9</v>
      </c>
      <c r="C5" s="16"/>
      <c r="D5" s="38" t="s">
        <v>10</v>
      </c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16"/>
      <c r="V5" s="16"/>
      <c r="W5" s="16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</row>
    <row r="6" spans="1:37" ht="12" customHeight="1">
      <c r="A6" s="18" t="s">
        <v>11</v>
      </c>
      <c r="B6" s="11"/>
      <c r="C6" s="13"/>
      <c r="D6" s="19"/>
      <c r="E6" s="13"/>
      <c r="F6" s="13"/>
      <c r="G6" s="19"/>
      <c r="H6" s="13"/>
      <c r="I6" s="13"/>
      <c r="J6" s="19"/>
      <c r="K6" s="13"/>
      <c r="L6" s="13"/>
      <c r="M6" s="19"/>
      <c r="N6" s="13"/>
      <c r="O6" s="13"/>
      <c r="P6" s="19"/>
      <c r="Q6" s="13"/>
      <c r="R6" s="13"/>
      <c r="S6" s="19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</row>
    <row r="7" spans="1:37" ht="12" customHeight="1">
      <c r="A7" s="10" t="s">
        <v>12</v>
      </c>
      <c r="B7" s="11">
        <v>7</v>
      </c>
      <c r="C7" s="13"/>
      <c r="D7" s="21">
        <v>0.9800999999999999</v>
      </c>
      <c r="E7" s="20">
        <v>8</v>
      </c>
      <c r="F7" s="13"/>
      <c r="G7" s="21">
        <v>1.6807910369996981</v>
      </c>
      <c r="H7" s="20">
        <v>1</v>
      </c>
      <c r="I7" s="13"/>
      <c r="J7" s="21">
        <v>1.50106747435234</v>
      </c>
      <c r="K7" s="20">
        <v>2</v>
      </c>
      <c r="L7" s="13"/>
      <c r="M7" s="21">
        <v>1.1848281732019628</v>
      </c>
      <c r="N7" s="20">
        <v>12</v>
      </c>
      <c r="O7" s="13"/>
      <c r="P7" s="21">
        <v>1.0347323361409273</v>
      </c>
      <c r="Q7" s="20">
        <v>33</v>
      </c>
      <c r="R7" s="13"/>
      <c r="S7" s="21">
        <v>6.3815190206949275</v>
      </c>
      <c r="T7" s="20">
        <v>2</v>
      </c>
      <c r="U7" s="13"/>
      <c r="V7" s="13" t="str">
        <f aca="true" t="shared" si="0" ref="V7:V22">CHAR(65)</f>
        <v>A</v>
      </c>
      <c r="W7" s="13" t="str">
        <f aca="true" t="shared" si="1" ref="W7:W22">CHAR(66)</f>
        <v>B</v>
      </c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</row>
    <row r="8" spans="1:37" ht="12" customHeight="1">
      <c r="A8" s="10" t="s">
        <v>13</v>
      </c>
      <c r="B8" s="11">
        <v>6</v>
      </c>
      <c r="C8" s="13"/>
      <c r="D8" s="21">
        <v>1.0547742857142854</v>
      </c>
      <c r="E8" s="20">
        <v>1</v>
      </c>
      <c r="F8" s="13"/>
      <c r="G8" s="21">
        <v>1.5172198019813368</v>
      </c>
      <c r="H8" s="20">
        <v>10</v>
      </c>
      <c r="I8" s="13"/>
      <c r="J8" s="21">
        <v>1.52012864862983</v>
      </c>
      <c r="K8" s="20">
        <v>1</v>
      </c>
      <c r="L8" s="13"/>
      <c r="M8" s="21">
        <v>1.1883163817589857</v>
      </c>
      <c r="N8" s="20">
        <v>10</v>
      </c>
      <c r="O8" s="13"/>
      <c r="P8" s="21">
        <v>1.0666291405842354</v>
      </c>
      <c r="Q8" s="20">
        <v>25</v>
      </c>
      <c r="R8" s="13"/>
      <c r="S8" s="21">
        <v>6.347068258668674</v>
      </c>
      <c r="T8" s="20">
        <v>3</v>
      </c>
      <c r="U8" s="13"/>
      <c r="V8" s="13" t="str">
        <f t="shared" si="0"/>
        <v>A</v>
      </c>
      <c r="W8" s="13" t="str">
        <f t="shared" si="1"/>
        <v>B</v>
      </c>
      <c r="X8" s="13" t="str">
        <f aca="true" t="shared" si="2" ref="X8:X26">CHAR(67)</f>
        <v>C</v>
      </c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</row>
    <row r="9" spans="1:37" ht="12" customHeight="1">
      <c r="A9" s="10" t="s">
        <v>14</v>
      </c>
      <c r="B9" s="11">
        <v>8</v>
      </c>
      <c r="C9" s="13"/>
      <c r="D9" s="21">
        <v>0.984767142857143</v>
      </c>
      <c r="E9" s="20">
        <v>7</v>
      </c>
      <c r="F9" s="13"/>
      <c r="G9" s="21">
        <v>1.5442670140709869</v>
      </c>
      <c r="H9" s="20">
        <v>7</v>
      </c>
      <c r="I9" s="13"/>
      <c r="J9" s="21">
        <v>1.3664479310175663</v>
      </c>
      <c r="K9" s="20">
        <v>5</v>
      </c>
      <c r="L9" s="13"/>
      <c r="M9" s="21">
        <v>1.2266866758862323</v>
      </c>
      <c r="N9" s="20">
        <v>5</v>
      </c>
      <c r="O9" s="13"/>
      <c r="P9" s="21">
        <v>1.176354147869217</v>
      </c>
      <c r="Q9" s="20">
        <v>3</v>
      </c>
      <c r="R9" s="13"/>
      <c r="S9" s="21">
        <v>6.298522911701146</v>
      </c>
      <c r="T9" s="20">
        <v>4</v>
      </c>
      <c r="U9" s="13"/>
      <c r="V9" s="13" t="str">
        <f t="shared" si="0"/>
        <v>A</v>
      </c>
      <c r="W9" s="13" t="str">
        <f t="shared" si="1"/>
        <v>B</v>
      </c>
      <c r="X9" s="13" t="str">
        <f t="shared" si="2"/>
        <v>C</v>
      </c>
      <c r="Y9" s="13" t="str">
        <f aca="true" t="shared" si="3" ref="Y9:Y29">CHAR(68)</f>
        <v>D</v>
      </c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</row>
    <row r="10" spans="1:37" ht="12" customHeight="1">
      <c r="A10" s="10" t="s">
        <v>15</v>
      </c>
      <c r="B10" s="11">
        <v>6</v>
      </c>
      <c r="C10" s="13"/>
      <c r="D10" s="21">
        <v>0.9956571428571428</v>
      </c>
      <c r="E10" s="20">
        <v>4</v>
      </c>
      <c r="F10" s="13"/>
      <c r="G10" s="21">
        <v>1.5906336633675302</v>
      </c>
      <c r="H10" s="20">
        <v>3</v>
      </c>
      <c r="I10" s="13"/>
      <c r="J10" s="21">
        <v>1.3259429356779</v>
      </c>
      <c r="K10" s="20">
        <v>8</v>
      </c>
      <c r="L10" s="13"/>
      <c r="M10" s="21">
        <v>1.2185475225865132</v>
      </c>
      <c r="N10" s="20">
        <v>6</v>
      </c>
      <c r="O10" s="13"/>
      <c r="P10" s="21">
        <v>1.1010776893830085</v>
      </c>
      <c r="Q10" s="20">
        <v>14</v>
      </c>
      <c r="R10" s="13"/>
      <c r="S10" s="21">
        <v>6.231858953872095</v>
      </c>
      <c r="T10" s="20">
        <v>6</v>
      </c>
      <c r="U10" s="13"/>
      <c r="V10" s="13" t="str">
        <f t="shared" si="0"/>
        <v>A</v>
      </c>
      <c r="W10" s="13" t="str">
        <f t="shared" si="1"/>
        <v>B</v>
      </c>
      <c r="X10" s="13" t="str">
        <f t="shared" si="2"/>
        <v>C</v>
      </c>
      <c r="Y10" s="13" t="str">
        <f t="shared" si="3"/>
        <v>D</v>
      </c>
      <c r="Z10" s="13" t="str">
        <f aca="true" t="shared" si="4" ref="Z10:Z31">CHAR(69)</f>
        <v>E</v>
      </c>
      <c r="AA10" s="13" t="str">
        <f aca="true" t="shared" si="5" ref="AA10:AA32">CHAR(70)</f>
        <v>F</v>
      </c>
      <c r="AB10" s="13"/>
      <c r="AC10" s="13"/>
      <c r="AD10" s="13"/>
      <c r="AE10" s="13"/>
      <c r="AF10" s="13"/>
      <c r="AG10" s="13"/>
      <c r="AH10" s="13"/>
      <c r="AI10" s="13"/>
      <c r="AJ10" s="13"/>
      <c r="AK10" s="13"/>
    </row>
    <row r="11" spans="1:37" ht="12" customHeight="1">
      <c r="A11" s="10" t="s">
        <v>16</v>
      </c>
      <c r="B11" s="11">
        <v>6</v>
      </c>
      <c r="C11" s="13"/>
      <c r="D11" s="21">
        <v>0.9287614285714287</v>
      </c>
      <c r="E11" s="20">
        <v>15</v>
      </c>
      <c r="F11" s="13"/>
      <c r="G11" s="21">
        <v>1.5545707139146634</v>
      </c>
      <c r="H11" s="20">
        <v>6</v>
      </c>
      <c r="I11" s="13"/>
      <c r="J11" s="21">
        <v>1.2890119105152629</v>
      </c>
      <c r="K11" s="20">
        <v>16</v>
      </c>
      <c r="L11" s="13"/>
      <c r="M11" s="21">
        <v>1.3348211411539286</v>
      </c>
      <c r="N11" s="20">
        <v>1</v>
      </c>
      <c r="O11" s="13"/>
      <c r="P11" s="21">
        <v>1.0691808849397004</v>
      </c>
      <c r="Q11" s="20">
        <v>21</v>
      </c>
      <c r="R11" s="13"/>
      <c r="S11" s="21">
        <v>6.1763460790949845</v>
      </c>
      <c r="T11" s="20">
        <v>7</v>
      </c>
      <c r="U11" s="13"/>
      <c r="V11" s="13" t="str">
        <f t="shared" si="0"/>
        <v>A</v>
      </c>
      <c r="W11" s="13" t="str">
        <f t="shared" si="1"/>
        <v>B</v>
      </c>
      <c r="X11" s="13" t="str">
        <f t="shared" si="2"/>
        <v>C</v>
      </c>
      <c r="Y11" s="13" t="str">
        <f t="shared" si="3"/>
        <v>D</v>
      </c>
      <c r="Z11" s="13" t="str">
        <f t="shared" si="4"/>
        <v>E</v>
      </c>
      <c r="AA11" s="13" t="str">
        <f t="shared" si="5"/>
        <v>F</v>
      </c>
      <c r="AB11" s="13" t="str">
        <f aca="true" t="shared" si="6" ref="AB11:AB33">CHAR(71)</f>
        <v>G</v>
      </c>
      <c r="AC11" s="13"/>
      <c r="AD11" s="13"/>
      <c r="AE11" s="13"/>
      <c r="AF11" s="13"/>
      <c r="AG11" s="13"/>
      <c r="AH11" s="13"/>
      <c r="AI11" s="13"/>
      <c r="AJ11" s="13"/>
      <c r="AK11" s="13"/>
    </row>
    <row r="12" spans="1:37" ht="12" customHeight="1">
      <c r="A12" s="10" t="s">
        <v>17</v>
      </c>
      <c r="B12" s="11">
        <v>9</v>
      </c>
      <c r="C12" s="13"/>
      <c r="D12" s="21">
        <v>0.9567642857142855</v>
      </c>
      <c r="E12" s="20">
        <v>11</v>
      </c>
      <c r="F12" s="13"/>
      <c r="G12" s="21">
        <v>1.597073475769828</v>
      </c>
      <c r="H12" s="20">
        <v>2</v>
      </c>
      <c r="I12" s="13"/>
      <c r="J12" s="21">
        <v>1.3187949953238414</v>
      </c>
      <c r="K12" s="20">
        <v>9</v>
      </c>
      <c r="L12" s="13"/>
      <c r="M12" s="21">
        <v>1.2080828969154458</v>
      </c>
      <c r="N12" s="20">
        <v>7</v>
      </c>
      <c r="O12" s="13"/>
      <c r="P12" s="21">
        <v>1.0946983284943472</v>
      </c>
      <c r="Q12" s="20">
        <v>15</v>
      </c>
      <c r="R12" s="13"/>
      <c r="S12" s="21">
        <v>6.175413982217748</v>
      </c>
      <c r="T12" s="20">
        <v>8</v>
      </c>
      <c r="U12" s="13"/>
      <c r="V12" s="13" t="str">
        <f t="shared" si="0"/>
        <v>A</v>
      </c>
      <c r="W12" s="13" t="str">
        <f t="shared" si="1"/>
        <v>B</v>
      </c>
      <c r="X12" s="13" t="str">
        <f t="shared" si="2"/>
        <v>C</v>
      </c>
      <c r="Y12" s="13" t="str">
        <f t="shared" si="3"/>
        <v>D</v>
      </c>
      <c r="Z12" s="13" t="str">
        <f t="shared" si="4"/>
        <v>E</v>
      </c>
      <c r="AA12" s="13" t="str">
        <f t="shared" si="5"/>
        <v>F</v>
      </c>
      <c r="AB12" s="13" t="str">
        <f t="shared" si="6"/>
        <v>G</v>
      </c>
      <c r="AC12" s="13"/>
      <c r="AD12" s="13"/>
      <c r="AE12" s="13"/>
      <c r="AF12" s="13"/>
      <c r="AG12" s="13"/>
      <c r="AH12" s="13"/>
      <c r="AI12" s="13"/>
      <c r="AJ12" s="13"/>
      <c r="AK12" s="13"/>
    </row>
    <row r="13" spans="1:37" ht="12" customHeight="1">
      <c r="A13" s="10" t="s">
        <v>18</v>
      </c>
      <c r="B13" s="11">
        <v>6</v>
      </c>
      <c r="C13" s="13"/>
      <c r="D13" s="21">
        <v>1.0112142857142856</v>
      </c>
      <c r="E13" s="20">
        <v>3</v>
      </c>
      <c r="F13" s="13"/>
      <c r="G13" s="21">
        <v>1.5120679520594984</v>
      </c>
      <c r="H13" s="20">
        <v>11</v>
      </c>
      <c r="I13" s="13"/>
      <c r="J13" s="21">
        <v>1.3152210251468122</v>
      </c>
      <c r="K13" s="20">
        <v>10</v>
      </c>
      <c r="L13" s="13"/>
      <c r="M13" s="21">
        <v>1.179014492273592</v>
      </c>
      <c r="N13" s="20">
        <v>15</v>
      </c>
      <c r="O13" s="13"/>
      <c r="P13" s="21">
        <v>1.081939606717024</v>
      </c>
      <c r="Q13" s="20">
        <v>17</v>
      </c>
      <c r="R13" s="13"/>
      <c r="S13" s="21">
        <v>6.099457361911212</v>
      </c>
      <c r="T13" s="20">
        <v>9</v>
      </c>
      <c r="U13" s="13"/>
      <c r="V13" s="13" t="str">
        <f t="shared" si="0"/>
        <v>A</v>
      </c>
      <c r="W13" s="13" t="str">
        <f t="shared" si="1"/>
        <v>B</v>
      </c>
      <c r="X13" s="13" t="str">
        <f t="shared" si="2"/>
        <v>C</v>
      </c>
      <c r="Y13" s="13" t="str">
        <f t="shared" si="3"/>
        <v>D</v>
      </c>
      <c r="Z13" s="13" t="str">
        <f t="shared" si="4"/>
        <v>E</v>
      </c>
      <c r="AA13" s="13" t="str">
        <f t="shared" si="5"/>
        <v>F</v>
      </c>
      <c r="AB13" s="13" t="str">
        <f t="shared" si="6"/>
        <v>G</v>
      </c>
      <c r="AC13" s="13" t="str">
        <f aca="true" t="shared" si="7" ref="AC13:AC34">CHAR(72)</f>
        <v>H</v>
      </c>
      <c r="AD13" s="13"/>
      <c r="AE13" s="13"/>
      <c r="AF13" s="13"/>
      <c r="AG13" s="13"/>
      <c r="AH13" s="13"/>
      <c r="AI13" s="13"/>
      <c r="AJ13" s="13"/>
      <c r="AK13" s="13"/>
    </row>
    <row r="14" spans="1:37" ht="12" customHeight="1">
      <c r="A14" s="10" t="s">
        <v>19</v>
      </c>
      <c r="B14" s="11">
        <v>9</v>
      </c>
      <c r="C14" s="13"/>
      <c r="D14" s="21">
        <v>0.9878785714285716</v>
      </c>
      <c r="E14" s="20">
        <v>6</v>
      </c>
      <c r="F14" s="13"/>
      <c r="G14" s="21">
        <v>1.4116068785836546</v>
      </c>
      <c r="H14" s="20">
        <v>32</v>
      </c>
      <c r="I14" s="13"/>
      <c r="J14" s="21">
        <v>1.296159850869322</v>
      </c>
      <c r="K14" s="20">
        <v>15</v>
      </c>
      <c r="L14" s="13"/>
      <c r="M14" s="21">
        <v>1.1359932534036485</v>
      </c>
      <c r="N14" s="20">
        <v>24</v>
      </c>
      <c r="O14" s="13"/>
      <c r="P14" s="21">
        <v>1.2197338019121167</v>
      </c>
      <c r="Q14" s="20">
        <v>1</v>
      </c>
      <c r="R14" s="13"/>
      <c r="S14" s="21">
        <v>6.051372356197313</v>
      </c>
      <c r="T14" s="20">
        <v>10</v>
      </c>
      <c r="U14" s="13"/>
      <c r="V14" s="13" t="str">
        <f t="shared" si="0"/>
        <v>A</v>
      </c>
      <c r="W14" s="13" t="str">
        <f t="shared" si="1"/>
        <v>B</v>
      </c>
      <c r="X14" s="13" t="str">
        <f t="shared" si="2"/>
        <v>C</v>
      </c>
      <c r="Y14" s="13" t="str">
        <f t="shared" si="3"/>
        <v>D</v>
      </c>
      <c r="Z14" s="13" t="str">
        <f t="shared" si="4"/>
        <v>E</v>
      </c>
      <c r="AA14" s="13" t="str">
        <f t="shared" si="5"/>
        <v>F</v>
      </c>
      <c r="AB14" s="13" t="str">
        <f t="shared" si="6"/>
        <v>G</v>
      </c>
      <c r="AC14" s="13" t="str">
        <f t="shared" si="7"/>
        <v>H</v>
      </c>
      <c r="AD14" s="13" t="str">
        <f aca="true" t="shared" si="8" ref="AD14:AD38">CHAR(73)</f>
        <v>I</v>
      </c>
      <c r="AE14" s="13"/>
      <c r="AF14" s="13"/>
      <c r="AG14" s="13"/>
      <c r="AH14" s="13"/>
      <c r="AI14" s="13"/>
      <c r="AJ14" s="13"/>
      <c r="AK14" s="13"/>
    </row>
    <row r="15" spans="1:37" ht="12" customHeight="1">
      <c r="A15" s="10" t="s">
        <v>20</v>
      </c>
      <c r="B15" s="11">
        <v>8</v>
      </c>
      <c r="C15" s="13"/>
      <c r="D15" s="21">
        <v>0.9023142857142857</v>
      </c>
      <c r="E15" s="20">
        <v>18</v>
      </c>
      <c r="F15" s="13"/>
      <c r="G15" s="21">
        <v>1.468277227723874</v>
      </c>
      <c r="H15" s="20">
        <v>18</v>
      </c>
      <c r="I15" s="13"/>
      <c r="J15" s="21">
        <v>1.3128383783621258</v>
      </c>
      <c r="K15" s="20">
        <v>12</v>
      </c>
      <c r="L15" s="13"/>
      <c r="M15" s="21">
        <v>1.2069201607297715</v>
      </c>
      <c r="N15" s="20">
        <v>8</v>
      </c>
      <c r="O15" s="13"/>
      <c r="P15" s="21">
        <v>1.131698621648585</v>
      </c>
      <c r="Q15" s="20">
        <v>9</v>
      </c>
      <c r="R15" s="13"/>
      <c r="S15" s="21">
        <v>6.0220486741786425</v>
      </c>
      <c r="T15" s="20">
        <v>11</v>
      </c>
      <c r="U15" s="13"/>
      <c r="V15" s="13" t="str">
        <f t="shared" si="0"/>
        <v>A</v>
      </c>
      <c r="W15" s="13" t="str">
        <f t="shared" si="1"/>
        <v>B</v>
      </c>
      <c r="X15" s="13" t="str">
        <f t="shared" si="2"/>
        <v>C</v>
      </c>
      <c r="Y15" s="13" t="str">
        <f t="shared" si="3"/>
        <v>D</v>
      </c>
      <c r="Z15" s="13" t="str">
        <f t="shared" si="4"/>
        <v>E</v>
      </c>
      <c r="AA15" s="13" t="str">
        <f t="shared" si="5"/>
        <v>F</v>
      </c>
      <c r="AB15" s="13" t="str">
        <f t="shared" si="6"/>
        <v>G</v>
      </c>
      <c r="AC15" s="13" t="str">
        <f t="shared" si="7"/>
        <v>H</v>
      </c>
      <c r="AD15" s="13" t="str">
        <f t="shared" si="8"/>
        <v>I</v>
      </c>
      <c r="AE15" s="13"/>
      <c r="AF15" s="13"/>
      <c r="AG15" s="13"/>
      <c r="AH15" s="13"/>
      <c r="AI15" s="13"/>
      <c r="AJ15" s="13"/>
      <c r="AK15" s="13"/>
    </row>
    <row r="16" spans="1:37" ht="12" customHeight="1">
      <c r="A16" s="10" t="s">
        <v>21</v>
      </c>
      <c r="B16" s="11">
        <v>8</v>
      </c>
      <c r="C16" s="13"/>
      <c r="D16" s="21">
        <v>0.96921</v>
      </c>
      <c r="E16" s="20">
        <v>9</v>
      </c>
      <c r="F16" s="13"/>
      <c r="G16" s="21">
        <v>1.4901725898916864</v>
      </c>
      <c r="H16" s="20">
        <v>16</v>
      </c>
      <c r="I16" s="13"/>
      <c r="J16" s="21">
        <v>1.267568089453087</v>
      </c>
      <c r="K16" s="20">
        <v>22</v>
      </c>
      <c r="L16" s="13"/>
      <c r="M16" s="21">
        <v>1.1371559895893222</v>
      </c>
      <c r="N16" s="20">
        <v>23</v>
      </c>
      <c r="O16" s="13"/>
      <c r="P16" s="21">
        <v>1.1202157720489943</v>
      </c>
      <c r="Q16" s="20">
        <v>12</v>
      </c>
      <c r="R16" s="13"/>
      <c r="S16" s="21">
        <v>5.98432244098309</v>
      </c>
      <c r="T16" s="20">
        <v>12</v>
      </c>
      <c r="U16" s="13"/>
      <c r="V16" s="13" t="str">
        <f t="shared" si="0"/>
        <v>A</v>
      </c>
      <c r="W16" s="13" t="str">
        <f t="shared" si="1"/>
        <v>B</v>
      </c>
      <c r="X16" s="13" t="str">
        <f t="shared" si="2"/>
        <v>C</v>
      </c>
      <c r="Y16" s="13" t="str">
        <f t="shared" si="3"/>
        <v>D</v>
      </c>
      <c r="Z16" s="13" t="str">
        <f t="shared" si="4"/>
        <v>E</v>
      </c>
      <c r="AA16" s="13" t="str">
        <f t="shared" si="5"/>
        <v>F</v>
      </c>
      <c r="AB16" s="13" t="str">
        <f t="shared" si="6"/>
        <v>G</v>
      </c>
      <c r="AC16" s="13" t="str">
        <f t="shared" si="7"/>
        <v>H</v>
      </c>
      <c r="AD16" s="13" t="str">
        <f t="shared" si="8"/>
        <v>I</v>
      </c>
      <c r="AE16" s="13" t="str">
        <f aca="true" t="shared" si="9" ref="AE16:AE39">CHAR(74)</f>
        <v>J</v>
      </c>
      <c r="AF16" s="13"/>
      <c r="AG16" s="13"/>
      <c r="AH16" s="13"/>
      <c r="AI16" s="13"/>
      <c r="AJ16" s="13"/>
      <c r="AK16" s="13"/>
    </row>
    <row r="17" spans="1:37" ht="12" customHeight="1">
      <c r="A17" s="10" t="s">
        <v>22</v>
      </c>
      <c r="B17" s="11">
        <v>6</v>
      </c>
      <c r="C17" s="13"/>
      <c r="D17" s="21">
        <v>0.9676542857142859</v>
      </c>
      <c r="E17" s="20">
        <v>10</v>
      </c>
      <c r="F17" s="13"/>
      <c r="G17" s="21">
        <v>1.5352512767077702</v>
      </c>
      <c r="H17" s="20">
        <v>8</v>
      </c>
      <c r="I17" s="13"/>
      <c r="J17" s="21">
        <v>1.3128383783621258</v>
      </c>
      <c r="K17" s="20">
        <v>12</v>
      </c>
      <c r="L17" s="13"/>
      <c r="M17" s="21">
        <v>1.239476773928648</v>
      </c>
      <c r="N17" s="20">
        <v>4</v>
      </c>
      <c r="O17" s="13"/>
      <c r="P17" s="21">
        <v>0.9250073288559459</v>
      </c>
      <c r="Q17" s="20">
        <v>50</v>
      </c>
      <c r="R17" s="13"/>
      <c r="S17" s="21">
        <v>5.980228043568776</v>
      </c>
      <c r="T17" s="20">
        <v>13</v>
      </c>
      <c r="U17" s="13"/>
      <c r="V17" s="13" t="str">
        <f t="shared" si="0"/>
        <v>A</v>
      </c>
      <c r="W17" s="13" t="str">
        <f t="shared" si="1"/>
        <v>B</v>
      </c>
      <c r="X17" s="13" t="str">
        <f t="shared" si="2"/>
        <v>C</v>
      </c>
      <c r="Y17" s="13" t="str">
        <f t="shared" si="3"/>
        <v>D</v>
      </c>
      <c r="Z17" s="13" t="str">
        <f t="shared" si="4"/>
        <v>E</v>
      </c>
      <c r="AA17" s="13" t="str">
        <f t="shared" si="5"/>
        <v>F</v>
      </c>
      <c r="AB17" s="13" t="str">
        <f t="shared" si="6"/>
        <v>G</v>
      </c>
      <c r="AC17" s="13" t="str">
        <f t="shared" si="7"/>
        <v>H</v>
      </c>
      <c r="AD17" s="13" t="str">
        <f t="shared" si="8"/>
        <v>I</v>
      </c>
      <c r="AE17" s="13" t="str">
        <f t="shared" si="9"/>
        <v>J</v>
      </c>
      <c r="AF17" s="13"/>
      <c r="AG17" s="13"/>
      <c r="AH17" s="13"/>
      <c r="AI17" s="13"/>
      <c r="AJ17" s="13"/>
      <c r="AK17" s="13"/>
    </row>
    <row r="18" spans="1:37" ht="12" customHeight="1">
      <c r="A18" s="10" t="s">
        <v>23</v>
      </c>
      <c r="B18" s="11">
        <v>8</v>
      </c>
      <c r="C18" s="13"/>
      <c r="D18" s="21">
        <v>0.8898685714285712</v>
      </c>
      <c r="E18" s="20">
        <v>21</v>
      </c>
      <c r="F18" s="13"/>
      <c r="G18" s="21">
        <v>1.3781198540917066</v>
      </c>
      <c r="H18" s="20">
        <v>35</v>
      </c>
      <c r="I18" s="13"/>
      <c r="J18" s="21">
        <v>1.3140297017544689</v>
      </c>
      <c r="K18" s="20">
        <v>11</v>
      </c>
      <c r="L18" s="13"/>
      <c r="M18" s="21">
        <v>1.183665437016289</v>
      </c>
      <c r="N18" s="20">
        <v>13</v>
      </c>
      <c r="O18" s="13"/>
      <c r="P18" s="21">
        <v>1.1610436817364287</v>
      </c>
      <c r="Q18" s="20">
        <v>5</v>
      </c>
      <c r="R18" s="13"/>
      <c r="S18" s="21">
        <v>5.926727246027465</v>
      </c>
      <c r="T18" s="20">
        <v>14</v>
      </c>
      <c r="U18" s="13"/>
      <c r="V18" s="13" t="str">
        <f t="shared" si="0"/>
        <v>A</v>
      </c>
      <c r="W18" s="13" t="str">
        <f t="shared" si="1"/>
        <v>B</v>
      </c>
      <c r="X18" s="13" t="str">
        <f t="shared" si="2"/>
        <v>C</v>
      </c>
      <c r="Y18" s="13" t="str">
        <f t="shared" si="3"/>
        <v>D</v>
      </c>
      <c r="Z18" s="13" t="str">
        <f t="shared" si="4"/>
        <v>E</v>
      </c>
      <c r="AA18" s="13" t="str">
        <f t="shared" si="5"/>
        <v>F</v>
      </c>
      <c r="AB18" s="13" t="str">
        <f t="shared" si="6"/>
        <v>G</v>
      </c>
      <c r="AC18" s="13" t="str">
        <f t="shared" si="7"/>
        <v>H</v>
      </c>
      <c r="AD18" s="13" t="str">
        <f t="shared" si="8"/>
        <v>I</v>
      </c>
      <c r="AE18" s="13" t="str">
        <f t="shared" si="9"/>
        <v>J</v>
      </c>
      <c r="AF18" s="13" t="str">
        <f aca="true" t="shared" si="10" ref="AF18:AF39">CHAR(75)</f>
        <v>K</v>
      </c>
      <c r="AG18" s="13"/>
      <c r="AH18" s="13"/>
      <c r="AI18" s="13"/>
      <c r="AJ18" s="13"/>
      <c r="AK18" s="13"/>
    </row>
    <row r="19" spans="1:37" ht="12" customHeight="1">
      <c r="A19" s="10" t="s">
        <v>24</v>
      </c>
      <c r="B19" s="11">
        <v>6</v>
      </c>
      <c r="C19" s="13"/>
      <c r="D19" s="21">
        <v>0.9194271428571427</v>
      </c>
      <c r="E19" s="20">
        <v>16</v>
      </c>
      <c r="F19" s="13"/>
      <c r="G19" s="21">
        <v>1.4541096404388192</v>
      </c>
      <c r="H19" s="20">
        <v>23</v>
      </c>
      <c r="I19" s="13"/>
      <c r="J19" s="21">
        <v>1.2342110344674795</v>
      </c>
      <c r="K19" s="20">
        <v>28</v>
      </c>
      <c r="L19" s="13"/>
      <c r="M19" s="21">
        <v>1.1801772284592662</v>
      </c>
      <c r="N19" s="20">
        <v>14</v>
      </c>
      <c r="O19" s="13"/>
      <c r="P19" s="21">
        <v>1.1380779825372467</v>
      </c>
      <c r="Q19" s="20">
        <v>8</v>
      </c>
      <c r="R19" s="13"/>
      <c r="S19" s="21">
        <v>5.926003028759954</v>
      </c>
      <c r="T19" s="20">
        <v>15</v>
      </c>
      <c r="U19" s="13"/>
      <c r="V19" s="13" t="str">
        <f t="shared" si="0"/>
        <v>A</v>
      </c>
      <c r="W19" s="13" t="str">
        <f t="shared" si="1"/>
        <v>B</v>
      </c>
      <c r="X19" s="13" t="str">
        <f t="shared" si="2"/>
        <v>C</v>
      </c>
      <c r="Y19" s="13" t="str">
        <f t="shared" si="3"/>
        <v>D</v>
      </c>
      <c r="Z19" s="13" t="str">
        <f t="shared" si="4"/>
        <v>E</v>
      </c>
      <c r="AA19" s="13" t="str">
        <f t="shared" si="5"/>
        <v>F</v>
      </c>
      <c r="AB19" s="13" t="str">
        <f t="shared" si="6"/>
        <v>G</v>
      </c>
      <c r="AC19" s="13" t="str">
        <f t="shared" si="7"/>
        <v>H</v>
      </c>
      <c r="AD19" s="13" t="str">
        <f t="shared" si="8"/>
        <v>I</v>
      </c>
      <c r="AE19" s="13" t="str">
        <f t="shared" si="9"/>
        <v>J</v>
      </c>
      <c r="AF19" s="13" t="str">
        <f t="shared" si="10"/>
        <v>K</v>
      </c>
      <c r="AG19" s="13"/>
      <c r="AH19" s="13"/>
      <c r="AI19" s="13"/>
      <c r="AJ19" s="13"/>
      <c r="AK19" s="13"/>
    </row>
    <row r="20" spans="1:37" ht="12" customHeight="1">
      <c r="A20" s="10" t="s">
        <v>25</v>
      </c>
      <c r="B20" s="11">
        <v>9</v>
      </c>
      <c r="C20" s="13"/>
      <c r="D20" s="21">
        <v>0.7623000000000002</v>
      </c>
      <c r="E20" s="20">
        <v>45</v>
      </c>
      <c r="F20" s="13"/>
      <c r="G20" s="21">
        <v>1.4953244398135246</v>
      </c>
      <c r="H20" s="20">
        <v>13</v>
      </c>
      <c r="I20" s="13"/>
      <c r="J20" s="21">
        <v>1.2747160298071458</v>
      </c>
      <c r="K20" s="20">
        <v>20</v>
      </c>
      <c r="L20" s="13"/>
      <c r="M20" s="21">
        <v>1.191804590316008</v>
      </c>
      <c r="N20" s="20">
        <v>9</v>
      </c>
      <c r="O20" s="13"/>
      <c r="P20" s="21">
        <v>1.1227675164044588</v>
      </c>
      <c r="Q20" s="20">
        <v>10</v>
      </c>
      <c r="R20" s="13"/>
      <c r="S20" s="21">
        <v>5.846912576341137</v>
      </c>
      <c r="T20" s="20">
        <v>16</v>
      </c>
      <c r="U20" s="13"/>
      <c r="V20" s="13" t="str">
        <f t="shared" si="0"/>
        <v>A</v>
      </c>
      <c r="W20" s="13" t="str">
        <f t="shared" si="1"/>
        <v>B</v>
      </c>
      <c r="X20" s="13" t="str">
        <f t="shared" si="2"/>
        <v>C</v>
      </c>
      <c r="Y20" s="13" t="str">
        <f t="shared" si="3"/>
        <v>D</v>
      </c>
      <c r="Z20" s="13" t="str">
        <f t="shared" si="4"/>
        <v>E</v>
      </c>
      <c r="AA20" s="13" t="str">
        <f t="shared" si="5"/>
        <v>F</v>
      </c>
      <c r="AB20" s="13" t="str">
        <f t="shared" si="6"/>
        <v>G</v>
      </c>
      <c r="AC20" s="13" t="str">
        <f t="shared" si="7"/>
        <v>H</v>
      </c>
      <c r="AD20" s="13" t="str">
        <f t="shared" si="8"/>
        <v>I</v>
      </c>
      <c r="AE20" s="13" t="str">
        <f t="shared" si="9"/>
        <v>J</v>
      </c>
      <c r="AF20" s="13" t="str">
        <f t="shared" si="10"/>
        <v>K</v>
      </c>
      <c r="AG20" s="13" t="str">
        <f aca="true" t="shared" si="11" ref="AG20:AG40">CHAR(76)</f>
        <v>L</v>
      </c>
      <c r="AH20" s="13"/>
      <c r="AI20" s="13"/>
      <c r="AJ20" s="13"/>
      <c r="AK20" s="13"/>
    </row>
    <row r="21" spans="1:37" ht="12" customHeight="1">
      <c r="A21" s="10" t="s">
        <v>26</v>
      </c>
      <c r="B21" s="11">
        <v>9</v>
      </c>
      <c r="C21" s="13"/>
      <c r="D21" s="21">
        <v>0.7840799999999998</v>
      </c>
      <c r="E21" s="20">
        <v>42</v>
      </c>
      <c r="F21" s="13"/>
      <c r="G21" s="21">
        <v>1.4399420531537643</v>
      </c>
      <c r="H21" s="20">
        <v>26</v>
      </c>
      <c r="I21" s="13"/>
      <c r="J21" s="21">
        <v>1.305690438008067</v>
      </c>
      <c r="K21" s="20">
        <v>14</v>
      </c>
      <c r="L21" s="13"/>
      <c r="M21" s="21">
        <v>1.2418022462999965</v>
      </c>
      <c r="N21" s="20">
        <v>3</v>
      </c>
      <c r="O21" s="13"/>
      <c r="P21" s="21">
        <v>1.0666291405842359</v>
      </c>
      <c r="Q21" s="20">
        <v>24</v>
      </c>
      <c r="R21" s="13"/>
      <c r="S21" s="21">
        <v>5.838143878046063</v>
      </c>
      <c r="T21" s="20">
        <v>17</v>
      </c>
      <c r="U21" s="13"/>
      <c r="V21" s="13" t="str">
        <f t="shared" si="0"/>
        <v>A</v>
      </c>
      <c r="W21" s="13" t="str">
        <f t="shared" si="1"/>
        <v>B</v>
      </c>
      <c r="X21" s="13" t="str">
        <f t="shared" si="2"/>
        <v>C</v>
      </c>
      <c r="Y21" s="13" t="str">
        <f t="shared" si="3"/>
        <v>D</v>
      </c>
      <c r="Z21" s="13" t="str">
        <f t="shared" si="4"/>
        <v>E</v>
      </c>
      <c r="AA21" s="13" t="str">
        <f t="shared" si="5"/>
        <v>F</v>
      </c>
      <c r="AB21" s="13" t="str">
        <f t="shared" si="6"/>
        <v>G</v>
      </c>
      <c r="AC21" s="13" t="str">
        <f t="shared" si="7"/>
        <v>H</v>
      </c>
      <c r="AD21" s="13" t="str">
        <f t="shared" si="8"/>
        <v>I</v>
      </c>
      <c r="AE21" s="13" t="str">
        <f t="shared" si="9"/>
        <v>J</v>
      </c>
      <c r="AF21" s="13" t="str">
        <f t="shared" si="10"/>
        <v>K</v>
      </c>
      <c r="AG21" s="13" t="str">
        <f t="shared" si="11"/>
        <v>L</v>
      </c>
      <c r="AH21" s="13"/>
      <c r="AI21" s="13"/>
      <c r="AJ21" s="13"/>
      <c r="AK21" s="13"/>
    </row>
    <row r="22" spans="1:37" ht="12" customHeight="1">
      <c r="A22" s="10" t="s">
        <v>27</v>
      </c>
      <c r="B22" s="11">
        <v>5</v>
      </c>
      <c r="C22" s="13"/>
      <c r="D22" s="21">
        <v>0.8960914285714285</v>
      </c>
      <c r="E22" s="20">
        <v>20</v>
      </c>
      <c r="F22" s="13"/>
      <c r="G22" s="21">
        <v>1.5300994267859322</v>
      </c>
      <c r="H22" s="20">
        <v>9</v>
      </c>
      <c r="I22" s="13"/>
      <c r="J22" s="21">
        <v>1.2854379403382339</v>
      </c>
      <c r="K22" s="20">
        <v>17</v>
      </c>
      <c r="L22" s="13"/>
      <c r="M22" s="21">
        <v>1.132505044846626</v>
      </c>
      <c r="N22" s="20">
        <v>25</v>
      </c>
      <c r="O22" s="13"/>
      <c r="P22" s="21">
        <v>0.99262855427576</v>
      </c>
      <c r="Q22" s="20">
        <v>38</v>
      </c>
      <c r="R22" s="13"/>
      <c r="S22" s="21">
        <v>5.836762394817981</v>
      </c>
      <c r="T22" s="20">
        <v>18</v>
      </c>
      <c r="U22" s="13"/>
      <c r="V22" s="13" t="str">
        <f t="shared" si="0"/>
        <v>A</v>
      </c>
      <c r="W22" s="13" t="str">
        <f t="shared" si="1"/>
        <v>B</v>
      </c>
      <c r="X22" s="13" t="str">
        <f t="shared" si="2"/>
        <v>C</v>
      </c>
      <c r="Y22" s="13" t="str">
        <f t="shared" si="3"/>
        <v>D</v>
      </c>
      <c r="Z22" s="13" t="str">
        <f t="shared" si="4"/>
        <v>E</v>
      </c>
      <c r="AA22" s="13" t="str">
        <f t="shared" si="5"/>
        <v>F</v>
      </c>
      <c r="AB22" s="13" t="str">
        <f t="shared" si="6"/>
        <v>G</v>
      </c>
      <c r="AC22" s="13" t="str">
        <f t="shared" si="7"/>
        <v>H</v>
      </c>
      <c r="AD22" s="13" t="str">
        <f t="shared" si="8"/>
        <v>I</v>
      </c>
      <c r="AE22" s="13" t="str">
        <f t="shared" si="9"/>
        <v>J</v>
      </c>
      <c r="AF22" s="13" t="str">
        <f t="shared" si="10"/>
        <v>K</v>
      </c>
      <c r="AG22" s="13" t="str">
        <f t="shared" si="11"/>
        <v>L</v>
      </c>
      <c r="AH22" s="13"/>
      <c r="AI22" s="13"/>
      <c r="AJ22" s="13"/>
      <c r="AK22" s="13"/>
    </row>
    <row r="23" spans="1:37" ht="12" customHeight="1">
      <c r="A23" s="10" t="s">
        <v>28</v>
      </c>
      <c r="B23" s="11">
        <v>6</v>
      </c>
      <c r="C23" s="13"/>
      <c r="D23" s="21">
        <v>0.9007585714285714</v>
      </c>
      <c r="E23" s="20">
        <v>19</v>
      </c>
      <c r="F23" s="13"/>
      <c r="G23" s="21">
        <v>1.4734290776457124</v>
      </c>
      <c r="H23" s="20">
        <v>17</v>
      </c>
      <c r="I23" s="13"/>
      <c r="J23" s="21">
        <v>1.2806726467688612</v>
      </c>
      <c r="K23" s="20">
        <v>19</v>
      </c>
      <c r="L23" s="13"/>
      <c r="M23" s="21">
        <v>1.0476253032924132</v>
      </c>
      <c r="N23" s="20">
        <v>44</v>
      </c>
      <c r="O23" s="13"/>
      <c r="P23" s="21">
        <v>1.0615256518733065</v>
      </c>
      <c r="Q23" s="20">
        <v>27</v>
      </c>
      <c r="R23" s="13"/>
      <c r="S23" s="21">
        <v>5.764011251008864</v>
      </c>
      <c r="T23" s="20">
        <v>22</v>
      </c>
      <c r="U23" s="13"/>
      <c r="V23" s="13"/>
      <c r="W23" s="13"/>
      <c r="X23" s="13" t="str">
        <f t="shared" si="2"/>
        <v>C</v>
      </c>
      <c r="Y23" s="13" t="str">
        <f t="shared" si="3"/>
        <v>D</v>
      </c>
      <c r="Z23" s="13" t="str">
        <f t="shared" si="4"/>
        <v>E</v>
      </c>
      <c r="AA23" s="13" t="str">
        <f t="shared" si="5"/>
        <v>F</v>
      </c>
      <c r="AB23" s="13" t="str">
        <f t="shared" si="6"/>
        <v>G</v>
      </c>
      <c r="AC23" s="13" t="str">
        <f t="shared" si="7"/>
        <v>H</v>
      </c>
      <c r="AD23" s="13" t="str">
        <f t="shared" si="8"/>
        <v>I</v>
      </c>
      <c r="AE23" s="13" t="str">
        <f t="shared" si="9"/>
        <v>J</v>
      </c>
      <c r="AF23" s="13" t="str">
        <f t="shared" si="10"/>
        <v>K</v>
      </c>
      <c r="AG23" s="13" t="str">
        <f t="shared" si="11"/>
        <v>L</v>
      </c>
      <c r="AH23" s="13" t="str">
        <f aca="true" t="shared" si="12" ref="AH23:AH40">CHAR(77)</f>
        <v>M</v>
      </c>
      <c r="AI23" s="13"/>
      <c r="AJ23" s="13"/>
      <c r="AK23" s="13"/>
    </row>
    <row r="24" spans="1:37" ht="12" customHeight="1">
      <c r="A24" s="10" t="s">
        <v>29</v>
      </c>
      <c r="B24" s="11">
        <v>6</v>
      </c>
      <c r="C24" s="13"/>
      <c r="D24" s="21">
        <v>0.8883128571428569</v>
      </c>
      <c r="E24" s="20">
        <v>22</v>
      </c>
      <c r="F24" s="13"/>
      <c r="G24" s="21">
        <v>1.4579735278801977</v>
      </c>
      <c r="H24" s="20">
        <v>21</v>
      </c>
      <c r="I24" s="13"/>
      <c r="J24" s="21">
        <v>1.2651854426684006</v>
      </c>
      <c r="K24" s="20">
        <v>23</v>
      </c>
      <c r="L24" s="13"/>
      <c r="M24" s="21">
        <v>1.0743682355629183</v>
      </c>
      <c r="N24" s="20">
        <v>40</v>
      </c>
      <c r="O24" s="13"/>
      <c r="P24" s="21">
        <v>1.0768361180060948</v>
      </c>
      <c r="Q24" s="20">
        <v>18</v>
      </c>
      <c r="R24" s="13"/>
      <c r="S24" s="21">
        <v>5.762676181260469</v>
      </c>
      <c r="T24" s="20">
        <v>23</v>
      </c>
      <c r="U24" s="13"/>
      <c r="V24" s="13"/>
      <c r="W24" s="13"/>
      <c r="X24" s="13" t="str">
        <f t="shared" si="2"/>
        <v>C</v>
      </c>
      <c r="Y24" s="13" t="str">
        <f t="shared" si="3"/>
        <v>D</v>
      </c>
      <c r="Z24" s="13" t="str">
        <f t="shared" si="4"/>
        <v>E</v>
      </c>
      <c r="AA24" s="13" t="str">
        <f t="shared" si="5"/>
        <v>F</v>
      </c>
      <c r="AB24" s="13" t="str">
        <f t="shared" si="6"/>
        <v>G</v>
      </c>
      <c r="AC24" s="13" t="str">
        <f t="shared" si="7"/>
        <v>H</v>
      </c>
      <c r="AD24" s="13" t="str">
        <f t="shared" si="8"/>
        <v>I</v>
      </c>
      <c r="AE24" s="13" t="str">
        <f t="shared" si="9"/>
        <v>J</v>
      </c>
      <c r="AF24" s="13" t="str">
        <f t="shared" si="10"/>
        <v>K</v>
      </c>
      <c r="AG24" s="13" t="str">
        <f t="shared" si="11"/>
        <v>L</v>
      </c>
      <c r="AH24" s="13" t="str">
        <f t="shared" si="12"/>
        <v>M</v>
      </c>
      <c r="AI24" s="13"/>
      <c r="AJ24" s="13"/>
      <c r="AK24" s="13"/>
    </row>
    <row r="25" spans="1:37" ht="12" customHeight="1">
      <c r="A25" s="10" t="s">
        <v>30</v>
      </c>
      <c r="B25" s="11">
        <v>6</v>
      </c>
      <c r="C25" s="13"/>
      <c r="D25" s="21">
        <v>0.8338628571428572</v>
      </c>
      <c r="E25" s="20">
        <v>34</v>
      </c>
      <c r="F25" s="13"/>
      <c r="G25" s="21">
        <v>1.410318916103195</v>
      </c>
      <c r="H25" s="20">
        <v>33</v>
      </c>
      <c r="I25" s="13"/>
      <c r="J25" s="21">
        <v>1.3533433737017924</v>
      </c>
      <c r="K25" s="20">
        <v>6</v>
      </c>
      <c r="L25" s="13"/>
      <c r="M25" s="21">
        <v>1.1069248487617946</v>
      </c>
      <c r="N25" s="20">
        <v>28</v>
      </c>
      <c r="O25" s="13"/>
      <c r="P25" s="21">
        <v>1.048766930095983</v>
      </c>
      <c r="Q25" s="20">
        <v>31</v>
      </c>
      <c r="R25" s="13"/>
      <c r="S25" s="21">
        <v>5.7532169258056225</v>
      </c>
      <c r="T25" s="20">
        <v>24</v>
      </c>
      <c r="U25" s="13"/>
      <c r="V25" s="13"/>
      <c r="W25" s="13"/>
      <c r="X25" s="13" t="str">
        <f t="shared" si="2"/>
        <v>C</v>
      </c>
      <c r="Y25" s="13" t="str">
        <f t="shared" si="3"/>
        <v>D</v>
      </c>
      <c r="Z25" s="13" t="str">
        <f t="shared" si="4"/>
        <v>E</v>
      </c>
      <c r="AA25" s="13" t="str">
        <f t="shared" si="5"/>
        <v>F</v>
      </c>
      <c r="AB25" s="13" t="str">
        <f t="shared" si="6"/>
        <v>G</v>
      </c>
      <c r="AC25" s="13" t="str">
        <f t="shared" si="7"/>
        <v>H</v>
      </c>
      <c r="AD25" s="13" t="str">
        <f t="shared" si="8"/>
        <v>I</v>
      </c>
      <c r="AE25" s="13" t="str">
        <f t="shared" si="9"/>
        <v>J</v>
      </c>
      <c r="AF25" s="13" t="str">
        <f t="shared" si="10"/>
        <v>K</v>
      </c>
      <c r="AG25" s="13" t="str">
        <f t="shared" si="11"/>
        <v>L</v>
      </c>
      <c r="AH25" s="13" t="str">
        <f t="shared" si="12"/>
        <v>M</v>
      </c>
      <c r="AI25" s="13"/>
      <c r="AJ25" s="13"/>
      <c r="AK25" s="13"/>
    </row>
    <row r="26" spans="1:37" ht="12" customHeight="1">
      <c r="A26" s="10" t="s">
        <v>31</v>
      </c>
      <c r="B26" s="11">
        <v>8</v>
      </c>
      <c r="C26" s="13"/>
      <c r="D26" s="21">
        <v>0.855642857142857</v>
      </c>
      <c r="E26" s="20">
        <v>32</v>
      </c>
      <c r="F26" s="13"/>
      <c r="G26" s="21">
        <v>1.4579735278801977</v>
      </c>
      <c r="H26" s="20">
        <v>21</v>
      </c>
      <c r="I26" s="13"/>
      <c r="J26" s="21">
        <v>1.2532722087449693</v>
      </c>
      <c r="K26" s="20">
        <v>27</v>
      </c>
      <c r="L26" s="13"/>
      <c r="M26" s="21">
        <v>1.1232031553612325</v>
      </c>
      <c r="N26" s="20">
        <v>26</v>
      </c>
      <c r="O26" s="13"/>
      <c r="P26" s="21">
        <v>1.0538704188069123</v>
      </c>
      <c r="Q26" s="20">
        <v>28</v>
      </c>
      <c r="R26" s="13"/>
      <c r="S26" s="21">
        <v>5.74396216793617</v>
      </c>
      <c r="T26" s="20">
        <v>25</v>
      </c>
      <c r="U26" s="13"/>
      <c r="V26" s="13"/>
      <c r="W26" s="13"/>
      <c r="X26" s="13" t="str">
        <f t="shared" si="2"/>
        <v>C</v>
      </c>
      <c r="Y26" s="13" t="str">
        <f t="shared" si="3"/>
        <v>D</v>
      </c>
      <c r="Z26" s="13" t="str">
        <f t="shared" si="4"/>
        <v>E</v>
      </c>
      <c r="AA26" s="13" t="str">
        <f t="shared" si="5"/>
        <v>F</v>
      </c>
      <c r="AB26" s="13" t="str">
        <f t="shared" si="6"/>
        <v>G</v>
      </c>
      <c r="AC26" s="13" t="str">
        <f t="shared" si="7"/>
        <v>H</v>
      </c>
      <c r="AD26" s="13" t="str">
        <f t="shared" si="8"/>
        <v>I</v>
      </c>
      <c r="AE26" s="13" t="str">
        <f t="shared" si="9"/>
        <v>J</v>
      </c>
      <c r="AF26" s="13" t="str">
        <f t="shared" si="10"/>
        <v>K</v>
      </c>
      <c r="AG26" s="13" t="str">
        <f t="shared" si="11"/>
        <v>L</v>
      </c>
      <c r="AH26" s="13" t="str">
        <f t="shared" si="12"/>
        <v>M</v>
      </c>
      <c r="AI26" s="13"/>
      <c r="AJ26" s="13"/>
      <c r="AK26" s="13"/>
    </row>
    <row r="27" spans="1:37" ht="12" customHeight="1">
      <c r="A27" s="10" t="s">
        <v>32</v>
      </c>
      <c r="B27" s="11">
        <v>6</v>
      </c>
      <c r="C27" s="13"/>
      <c r="D27" s="21">
        <v>0.8820899999999998</v>
      </c>
      <c r="E27" s="20">
        <v>27</v>
      </c>
      <c r="F27" s="13"/>
      <c r="G27" s="21">
        <v>1.4592614903606573</v>
      </c>
      <c r="H27" s="20">
        <v>20</v>
      </c>
      <c r="I27" s="13"/>
      <c r="J27" s="21">
        <v>1.2616114724913714</v>
      </c>
      <c r="K27" s="20">
        <v>24</v>
      </c>
      <c r="L27" s="13"/>
      <c r="M27" s="21">
        <v>1.1604107133028054</v>
      </c>
      <c r="N27" s="20">
        <v>17</v>
      </c>
      <c r="O27" s="13"/>
      <c r="P27" s="21">
        <v>0.9403177949887342</v>
      </c>
      <c r="Q27" s="20">
        <v>49</v>
      </c>
      <c r="R27" s="13"/>
      <c r="S27" s="21">
        <v>5.703691471143568</v>
      </c>
      <c r="T27" s="20">
        <v>26</v>
      </c>
      <c r="U27" s="13"/>
      <c r="V27" s="13"/>
      <c r="W27" s="13"/>
      <c r="X27" s="13"/>
      <c r="Y27" s="13" t="str">
        <f t="shared" si="3"/>
        <v>D</v>
      </c>
      <c r="Z27" s="13" t="str">
        <f t="shared" si="4"/>
        <v>E</v>
      </c>
      <c r="AA27" s="13" t="str">
        <f t="shared" si="5"/>
        <v>F</v>
      </c>
      <c r="AB27" s="13" t="str">
        <f t="shared" si="6"/>
        <v>G</v>
      </c>
      <c r="AC27" s="13" t="str">
        <f t="shared" si="7"/>
        <v>H</v>
      </c>
      <c r="AD27" s="13" t="str">
        <f t="shared" si="8"/>
        <v>I</v>
      </c>
      <c r="AE27" s="13" t="str">
        <f t="shared" si="9"/>
        <v>J</v>
      </c>
      <c r="AF27" s="13" t="str">
        <f t="shared" si="10"/>
        <v>K</v>
      </c>
      <c r="AG27" s="13" t="str">
        <f t="shared" si="11"/>
        <v>L</v>
      </c>
      <c r="AH27" s="13" t="str">
        <f t="shared" si="12"/>
        <v>M</v>
      </c>
      <c r="AI27" s="13" t="str">
        <f aca="true" t="shared" si="13" ref="AI27:AI41">CHAR(78)</f>
        <v>N</v>
      </c>
      <c r="AJ27" s="13"/>
      <c r="AK27" s="13"/>
    </row>
    <row r="28" spans="1:37" ht="12" customHeight="1">
      <c r="A28" s="10" t="s">
        <v>33</v>
      </c>
      <c r="B28" s="11">
        <v>6</v>
      </c>
      <c r="C28" s="13"/>
      <c r="D28" s="21">
        <v>0.8245285714285716</v>
      </c>
      <c r="E28" s="20">
        <v>35</v>
      </c>
      <c r="F28" s="13"/>
      <c r="G28" s="21">
        <v>1.4373661281928454</v>
      </c>
      <c r="H28" s="20">
        <v>27</v>
      </c>
      <c r="I28" s="13"/>
      <c r="J28" s="21">
        <v>1.2222978005440481</v>
      </c>
      <c r="K28" s="20">
        <v>30</v>
      </c>
      <c r="L28" s="13"/>
      <c r="M28" s="21">
        <v>1.1394814619606708</v>
      </c>
      <c r="N28" s="20">
        <v>22</v>
      </c>
      <c r="O28" s="13"/>
      <c r="P28" s="21">
        <v>1.0742843736506296</v>
      </c>
      <c r="Q28" s="20">
        <v>19</v>
      </c>
      <c r="R28" s="13"/>
      <c r="S28" s="21">
        <v>5.697958335776765</v>
      </c>
      <c r="T28" s="20">
        <v>27</v>
      </c>
      <c r="U28" s="13"/>
      <c r="V28" s="13"/>
      <c r="W28" s="13"/>
      <c r="X28" s="13"/>
      <c r="Y28" s="13" t="str">
        <f t="shared" si="3"/>
        <v>D</v>
      </c>
      <c r="Z28" s="13" t="str">
        <f t="shared" si="4"/>
        <v>E</v>
      </c>
      <c r="AA28" s="13" t="str">
        <f t="shared" si="5"/>
        <v>F</v>
      </c>
      <c r="AB28" s="13" t="str">
        <f t="shared" si="6"/>
        <v>G</v>
      </c>
      <c r="AC28" s="13" t="str">
        <f t="shared" si="7"/>
        <v>H</v>
      </c>
      <c r="AD28" s="13" t="str">
        <f t="shared" si="8"/>
        <v>I</v>
      </c>
      <c r="AE28" s="13" t="str">
        <f t="shared" si="9"/>
        <v>J</v>
      </c>
      <c r="AF28" s="13" t="str">
        <f t="shared" si="10"/>
        <v>K</v>
      </c>
      <c r="AG28" s="13" t="str">
        <f t="shared" si="11"/>
        <v>L</v>
      </c>
      <c r="AH28" s="13" t="str">
        <f t="shared" si="12"/>
        <v>M</v>
      </c>
      <c r="AI28" s="13" t="str">
        <f t="shared" si="13"/>
        <v>N</v>
      </c>
      <c r="AJ28" s="13"/>
      <c r="AK28" s="13"/>
    </row>
    <row r="29" spans="1:37" ht="12" customHeight="1">
      <c r="A29" s="10" t="s">
        <v>34</v>
      </c>
      <c r="B29" s="11">
        <v>8</v>
      </c>
      <c r="C29" s="13"/>
      <c r="D29" s="21">
        <v>0.9505414285714288</v>
      </c>
      <c r="E29" s="20">
        <v>13</v>
      </c>
      <c r="F29" s="13"/>
      <c r="G29" s="21">
        <v>1.412894841064114</v>
      </c>
      <c r="H29" s="20">
        <v>30</v>
      </c>
      <c r="I29" s="13"/>
      <c r="J29" s="21">
        <v>1.2246804473287343</v>
      </c>
      <c r="K29" s="20">
        <v>29</v>
      </c>
      <c r="L29" s="13"/>
      <c r="M29" s="21">
        <v>1.0871583336053336</v>
      </c>
      <c r="N29" s="20">
        <v>35</v>
      </c>
      <c r="O29" s="13"/>
      <c r="P29" s="21">
        <v>1.0206977421858714</v>
      </c>
      <c r="Q29" s="20">
        <v>36</v>
      </c>
      <c r="R29" s="13"/>
      <c r="S29" s="21">
        <v>5.695972792755482</v>
      </c>
      <c r="T29" s="20">
        <v>28</v>
      </c>
      <c r="U29" s="13"/>
      <c r="V29" s="13"/>
      <c r="W29" s="13"/>
      <c r="X29" s="13"/>
      <c r="Y29" s="13" t="str">
        <f t="shared" si="3"/>
        <v>D</v>
      </c>
      <c r="Z29" s="13" t="str">
        <f t="shared" si="4"/>
        <v>E</v>
      </c>
      <c r="AA29" s="13" t="str">
        <f t="shared" si="5"/>
        <v>F</v>
      </c>
      <c r="AB29" s="13" t="str">
        <f t="shared" si="6"/>
        <v>G</v>
      </c>
      <c r="AC29" s="13" t="str">
        <f t="shared" si="7"/>
        <v>H</v>
      </c>
      <c r="AD29" s="13" t="str">
        <f t="shared" si="8"/>
        <v>I</v>
      </c>
      <c r="AE29" s="13" t="str">
        <f t="shared" si="9"/>
        <v>J</v>
      </c>
      <c r="AF29" s="13" t="str">
        <f t="shared" si="10"/>
        <v>K</v>
      </c>
      <c r="AG29" s="13" t="str">
        <f t="shared" si="11"/>
        <v>L</v>
      </c>
      <c r="AH29" s="13" t="str">
        <f t="shared" si="12"/>
        <v>M</v>
      </c>
      <c r="AI29" s="13" t="str">
        <f t="shared" si="13"/>
        <v>N</v>
      </c>
      <c r="AJ29" s="13"/>
      <c r="AK29" s="13"/>
    </row>
    <row r="30" spans="1:37" ht="12" customHeight="1">
      <c r="A30" s="10" t="s">
        <v>35</v>
      </c>
      <c r="B30" s="11">
        <v>8</v>
      </c>
      <c r="C30" s="13"/>
      <c r="D30" s="21">
        <v>0.8680885714285713</v>
      </c>
      <c r="E30" s="20">
        <v>29</v>
      </c>
      <c r="F30" s="13"/>
      <c r="G30" s="21">
        <v>1.4167587285054926</v>
      </c>
      <c r="H30" s="20">
        <v>29</v>
      </c>
      <c r="I30" s="13"/>
      <c r="J30" s="21">
        <v>1.1806014818120387</v>
      </c>
      <c r="K30" s="20">
        <v>35</v>
      </c>
      <c r="L30" s="13"/>
      <c r="M30" s="21">
        <v>1.1429696705176933</v>
      </c>
      <c r="N30" s="20">
        <v>21</v>
      </c>
      <c r="O30" s="13"/>
      <c r="P30" s="21">
        <v>1.0538704188069123</v>
      </c>
      <c r="Q30" s="20">
        <v>28</v>
      </c>
      <c r="R30" s="13"/>
      <c r="S30" s="21">
        <v>5.662288871070708</v>
      </c>
      <c r="T30" s="20">
        <v>29</v>
      </c>
      <c r="U30" s="13"/>
      <c r="V30" s="13"/>
      <c r="W30" s="13"/>
      <c r="X30" s="13"/>
      <c r="Y30" s="13"/>
      <c r="Z30" s="13" t="str">
        <f t="shared" si="4"/>
        <v>E</v>
      </c>
      <c r="AA30" s="13" t="str">
        <f t="shared" si="5"/>
        <v>F</v>
      </c>
      <c r="AB30" s="13" t="str">
        <f t="shared" si="6"/>
        <v>G</v>
      </c>
      <c r="AC30" s="13" t="str">
        <f t="shared" si="7"/>
        <v>H</v>
      </c>
      <c r="AD30" s="13" t="str">
        <f t="shared" si="8"/>
        <v>I</v>
      </c>
      <c r="AE30" s="13" t="str">
        <f t="shared" si="9"/>
        <v>J</v>
      </c>
      <c r="AF30" s="13" t="str">
        <f t="shared" si="10"/>
        <v>K</v>
      </c>
      <c r="AG30" s="13" t="str">
        <f t="shared" si="11"/>
        <v>L</v>
      </c>
      <c r="AH30" s="13" t="str">
        <f t="shared" si="12"/>
        <v>M</v>
      </c>
      <c r="AI30" s="13" t="str">
        <f t="shared" si="13"/>
        <v>N</v>
      </c>
      <c r="AJ30" s="13"/>
      <c r="AK30" s="13"/>
    </row>
    <row r="31" spans="1:37" ht="12" customHeight="1">
      <c r="A31" s="10" t="s">
        <v>36</v>
      </c>
      <c r="B31" s="11">
        <v>8</v>
      </c>
      <c r="C31" s="13"/>
      <c r="D31" s="21">
        <v>0.88209</v>
      </c>
      <c r="E31" s="20">
        <v>25</v>
      </c>
      <c r="F31" s="13"/>
      <c r="G31" s="21">
        <v>1.3381930171974608</v>
      </c>
      <c r="H31" s="20">
        <v>42</v>
      </c>
      <c r="I31" s="13"/>
      <c r="J31" s="21">
        <v>1.2616114724913714</v>
      </c>
      <c r="K31" s="20">
        <v>24</v>
      </c>
      <c r="L31" s="13"/>
      <c r="M31" s="21">
        <v>1.084832861233986</v>
      </c>
      <c r="N31" s="20">
        <v>36</v>
      </c>
      <c r="O31" s="13"/>
      <c r="P31" s="21">
        <v>1.0844913510724883</v>
      </c>
      <c r="Q31" s="20">
        <v>16</v>
      </c>
      <c r="R31" s="13"/>
      <c r="S31" s="21">
        <v>5.651218701995307</v>
      </c>
      <c r="T31" s="20">
        <v>30</v>
      </c>
      <c r="U31" s="13"/>
      <c r="V31" s="13"/>
      <c r="W31" s="13"/>
      <c r="X31" s="13"/>
      <c r="Y31" s="13"/>
      <c r="Z31" s="13" t="str">
        <f t="shared" si="4"/>
        <v>E</v>
      </c>
      <c r="AA31" s="13" t="str">
        <f t="shared" si="5"/>
        <v>F</v>
      </c>
      <c r="AB31" s="13" t="str">
        <f t="shared" si="6"/>
        <v>G</v>
      </c>
      <c r="AC31" s="13" t="str">
        <f t="shared" si="7"/>
        <v>H</v>
      </c>
      <c r="AD31" s="13" t="str">
        <f t="shared" si="8"/>
        <v>I</v>
      </c>
      <c r="AE31" s="13" t="str">
        <f t="shared" si="9"/>
        <v>J</v>
      </c>
      <c r="AF31" s="13" t="str">
        <f t="shared" si="10"/>
        <v>K</v>
      </c>
      <c r="AG31" s="13" t="str">
        <f t="shared" si="11"/>
        <v>L</v>
      </c>
      <c r="AH31" s="13" t="str">
        <f t="shared" si="12"/>
        <v>M</v>
      </c>
      <c r="AI31" s="13" t="str">
        <f t="shared" si="13"/>
        <v>N</v>
      </c>
      <c r="AJ31" s="13"/>
      <c r="AK31" s="13"/>
    </row>
    <row r="32" spans="1:37" ht="12" customHeight="1">
      <c r="A32" s="10" t="s">
        <v>37</v>
      </c>
      <c r="B32" s="11">
        <v>6</v>
      </c>
      <c r="C32" s="13"/>
      <c r="D32" s="21">
        <v>1.0361057142857142</v>
      </c>
      <c r="E32" s="20">
        <v>2</v>
      </c>
      <c r="F32" s="13"/>
      <c r="G32" s="21">
        <v>1.4541096404388192</v>
      </c>
      <c r="H32" s="20">
        <v>23</v>
      </c>
      <c r="I32" s="13"/>
      <c r="J32" s="21">
        <v>1.1472444268264312</v>
      </c>
      <c r="K32" s="20">
        <v>41</v>
      </c>
      <c r="L32" s="13"/>
      <c r="M32" s="21">
        <v>1.042974358549716</v>
      </c>
      <c r="N32" s="20">
        <v>45</v>
      </c>
      <c r="O32" s="13"/>
      <c r="P32" s="21">
        <v>0.9454212836996637</v>
      </c>
      <c r="Q32" s="20">
        <v>48</v>
      </c>
      <c r="R32" s="13"/>
      <c r="S32" s="21">
        <v>5.625855423800345</v>
      </c>
      <c r="T32" s="20">
        <v>31</v>
      </c>
      <c r="U32" s="13"/>
      <c r="V32" s="13"/>
      <c r="W32" s="13"/>
      <c r="X32" s="13"/>
      <c r="Y32" s="13"/>
      <c r="Z32" s="13"/>
      <c r="AA32" s="13" t="str">
        <f t="shared" si="5"/>
        <v>F</v>
      </c>
      <c r="AB32" s="13" t="str">
        <f t="shared" si="6"/>
        <v>G</v>
      </c>
      <c r="AC32" s="13" t="str">
        <f t="shared" si="7"/>
        <v>H</v>
      </c>
      <c r="AD32" s="13" t="str">
        <f t="shared" si="8"/>
        <v>I</v>
      </c>
      <c r="AE32" s="13" t="str">
        <f t="shared" si="9"/>
        <v>J</v>
      </c>
      <c r="AF32" s="13" t="str">
        <f t="shared" si="10"/>
        <v>K</v>
      </c>
      <c r="AG32" s="13" t="str">
        <f t="shared" si="11"/>
        <v>L</v>
      </c>
      <c r="AH32" s="13" t="str">
        <f t="shared" si="12"/>
        <v>M</v>
      </c>
      <c r="AI32" s="13" t="str">
        <f t="shared" si="13"/>
        <v>N</v>
      </c>
      <c r="AJ32" s="13"/>
      <c r="AK32" s="13"/>
    </row>
    <row r="33" spans="1:37" ht="12" customHeight="1">
      <c r="A33" s="10" t="s">
        <v>38</v>
      </c>
      <c r="B33" s="11">
        <v>6</v>
      </c>
      <c r="C33" s="13"/>
      <c r="D33" s="21">
        <v>0.8618657142857145</v>
      </c>
      <c r="E33" s="20">
        <v>30</v>
      </c>
      <c r="F33" s="13"/>
      <c r="G33" s="21">
        <v>1.3729680041698682</v>
      </c>
      <c r="H33" s="20">
        <v>37</v>
      </c>
      <c r="I33" s="13"/>
      <c r="J33" s="21">
        <v>1.1698795712809504</v>
      </c>
      <c r="K33" s="20">
        <v>40</v>
      </c>
      <c r="L33" s="13"/>
      <c r="M33" s="21">
        <v>1.1441324067033676</v>
      </c>
      <c r="N33" s="20">
        <v>20</v>
      </c>
      <c r="O33" s="13"/>
      <c r="P33" s="21">
        <v>1.0691808849397002</v>
      </c>
      <c r="Q33" s="20">
        <v>22</v>
      </c>
      <c r="R33" s="13"/>
      <c r="S33" s="21">
        <v>5.618026581379601</v>
      </c>
      <c r="T33" s="20">
        <v>32</v>
      </c>
      <c r="U33" s="13"/>
      <c r="V33" s="13"/>
      <c r="W33" s="13"/>
      <c r="X33" s="13"/>
      <c r="Y33" s="13"/>
      <c r="Z33" s="13"/>
      <c r="AA33" s="13"/>
      <c r="AB33" s="13" t="str">
        <f t="shared" si="6"/>
        <v>G</v>
      </c>
      <c r="AC33" s="13" t="str">
        <f t="shared" si="7"/>
        <v>H</v>
      </c>
      <c r="AD33" s="13" t="str">
        <f t="shared" si="8"/>
        <v>I</v>
      </c>
      <c r="AE33" s="13" t="str">
        <f t="shared" si="9"/>
        <v>J</v>
      </c>
      <c r="AF33" s="13" t="str">
        <f t="shared" si="10"/>
        <v>K</v>
      </c>
      <c r="AG33" s="13" t="str">
        <f t="shared" si="11"/>
        <v>L</v>
      </c>
      <c r="AH33" s="13" t="str">
        <f t="shared" si="12"/>
        <v>M</v>
      </c>
      <c r="AI33" s="13" t="str">
        <f t="shared" si="13"/>
        <v>N</v>
      </c>
      <c r="AJ33" s="13"/>
      <c r="AK33" s="13"/>
    </row>
    <row r="34" spans="1:37" ht="12" customHeight="1">
      <c r="A34" s="10" t="s">
        <v>39</v>
      </c>
      <c r="B34" s="11">
        <v>8</v>
      </c>
      <c r="C34" s="13"/>
      <c r="D34" s="21">
        <v>0.88209</v>
      </c>
      <c r="E34" s="20">
        <v>25</v>
      </c>
      <c r="F34" s="13"/>
      <c r="G34" s="21">
        <v>1.421910578427331</v>
      </c>
      <c r="H34" s="20">
        <v>28</v>
      </c>
      <c r="I34" s="13"/>
      <c r="J34" s="21">
        <v>1.1770275116350093</v>
      </c>
      <c r="K34" s="20">
        <v>38</v>
      </c>
      <c r="L34" s="13"/>
      <c r="M34" s="21">
        <v>1.1045993763904463</v>
      </c>
      <c r="N34" s="20">
        <v>30</v>
      </c>
      <c r="O34" s="13"/>
      <c r="P34" s="21">
        <v>0.951800644588325</v>
      </c>
      <c r="Q34" s="20">
        <v>46</v>
      </c>
      <c r="R34" s="13"/>
      <c r="S34" s="21">
        <v>5.537428111041112</v>
      </c>
      <c r="T34" s="20">
        <v>35</v>
      </c>
      <c r="U34" s="13"/>
      <c r="V34" s="13"/>
      <c r="W34" s="13"/>
      <c r="X34" s="13"/>
      <c r="Y34" s="13"/>
      <c r="Z34" s="13"/>
      <c r="AA34" s="13"/>
      <c r="AB34" s="13"/>
      <c r="AC34" s="13" t="str">
        <f t="shared" si="7"/>
        <v>H</v>
      </c>
      <c r="AD34" s="13" t="str">
        <f t="shared" si="8"/>
        <v>I</v>
      </c>
      <c r="AE34" s="13" t="str">
        <f t="shared" si="9"/>
        <v>J</v>
      </c>
      <c r="AF34" s="13" t="str">
        <f t="shared" si="10"/>
        <v>K</v>
      </c>
      <c r="AG34" s="13" t="str">
        <f t="shared" si="11"/>
        <v>L</v>
      </c>
      <c r="AH34" s="13" t="str">
        <f t="shared" si="12"/>
        <v>M</v>
      </c>
      <c r="AI34" s="13" t="str">
        <f t="shared" si="13"/>
        <v>N</v>
      </c>
      <c r="AJ34" s="13"/>
      <c r="AK34" s="13"/>
    </row>
    <row r="35" spans="1:37" ht="12" customHeight="1">
      <c r="A35" s="10" t="s">
        <v>40</v>
      </c>
      <c r="B35" s="11">
        <v>8</v>
      </c>
      <c r="C35" s="13"/>
      <c r="D35" s="21">
        <v>0.8027485714285714</v>
      </c>
      <c r="E35" s="20">
        <v>37</v>
      </c>
      <c r="F35" s="13"/>
      <c r="G35" s="21">
        <v>1.3369050547170014</v>
      </c>
      <c r="H35" s="20">
        <v>43</v>
      </c>
      <c r="I35" s="13"/>
      <c r="J35" s="21">
        <v>1.1806014818120385</v>
      </c>
      <c r="K35" s="20">
        <v>36</v>
      </c>
      <c r="L35" s="13"/>
      <c r="M35" s="21">
        <v>1.080181916491289</v>
      </c>
      <c r="N35" s="20">
        <v>38</v>
      </c>
      <c r="O35" s="13"/>
      <c r="P35" s="21">
        <v>1.0717326292951652</v>
      </c>
      <c r="Q35" s="20">
        <v>20</v>
      </c>
      <c r="R35" s="13"/>
      <c r="S35" s="21">
        <v>5.472169653744065</v>
      </c>
      <c r="T35" s="20">
        <v>39</v>
      </c>
      <c r="U35" s="13"/>
      <c r="V35" s="13"/>
      <c r="W35" s="13"/>
      <c r="X35" s="13"/>
      <c r="Y35" s="13"/>
      <c r="Z35" s="13"/>
      <c r="AA35" s="13"/>
      <c r="AB35" s="13"/>
      <c r="AC35" s="13"/>
      <c r="AD35" s="13" t="str">
        <f t="shared" si="8"/>
        <v>I</v>
      </c>
      <c r="AE35" s="13" t="str">
        <f t="shared" si="9"/>
        <v>J</v>
      </c>
      <c r="AF35" s="13" t="str">
        <f t="shared" si="10"/>
        <v>K</v>
      </c>
      <c r="AG35" s="13" t="str">
        <f t="shared" si="11"/>
        <v>L</v>
      </c>
      <c r="AH35" s="13" t="str">
        <f t="shared" si="12"/>
        <v>M</v>
      </c>
      <c r="AI35" s="13" t="str">
        <f t="shared" si="13"/>
        <v>N</v>
      </c>
      <c r="AJ35" s="13" t="str">
        <f aca="true" t="shared" si="14" ref="AJ35:AJ41">CHAR(79)</f>
        <v>O</v>
      </c>
      <c r="AK35" s="13"/>
    </row>
    <row r="36" spans="1:37" ht="12" customHeight="1">
      <c r="A36" s="10" t="s">
        <v>41</v>
      </c>
      <c r="B36" s="11">
        <v>4</v>
      </c>
      <c r="C36" s="13"/>
      <c r="D36" s="21">
        <v>0.8836457142857143</v>
      </c>
      <c r="E36" s="20">
        <v>24</v>
      </c>
      <c r="F36" s="13"/>
      <c r="G36" s="21">
        <v>1.3742559666503278</v>
      </c>
      <c r="H36" s="20">
        <v>36</v>
      </c>
      <c r="I36" s="13"/>
      <c r="J36" s="21">
        <v>1.1853667753814114</v>
      </c>
      <c r="K36" s="20">
        <v>33</v>
      </c>
      <c r="L36" s="13"/>
      <c r="M36" s="21">
        <v>1.0348352052499967</v>
      </c>
      <c r="N36" s="20">
        <v>46</v>
      </c>
      <c r="O36" s="13"/>
      <c r="P36" s="21">
        <v>0.9875250655648308</v>
      </c>
      <c r="Q36" s="20">
        <v>42</v>
      </c>
      <c r="R36" s="13"/>
      <c r="S36" s="21">
        <v>5.465628727132281</v>
      </c>
      <c r="T36" s="20">
        <v>40</v>
      </c>
      <c r="U36" s="13"/>
      <c r="V36" s="13"/>
      <c r="W36" s="13"/>
      <c r="X36" s="13"/>
      <c r="Y36" s="13"/>
      <c r="Z36" s="13"/>
      <c r="AA36" s="13"/>
      <c r="AB36" s="13"/>
      <c r="AC36" s="13"/>
      <c r="AD36" s="13" t="str">
        <f t="shared" si="8"/>
        <v>I</v>
      </c>
      <c r="AE36" s="13" t="str">
        <f t="shared" si="9"/>
        <v>J</v>
      </c>
      <c r="AF36" s="13" t="str">
        <f t="shared" si="10"/>
        <v>K</v>
      </c>
      <c r="AG36" s="13" t="str">
        <f t="shared" si="11"/>
        <v>L</v>
      </c>
      <c r="AH36" s="13" t="str">
        <f t="shared" si="12"/>
        <v>M</v>
      </c>
      <c r="AI36" s="13" t="str">
        <f t="shared" si="13"/>
        <v>N</v>
      </c>
      <c r="AJ36" s="13" t="str">
        <f t="shared" si="14"/>
        <v>O</v>
      </c>
      <c r="AK36" s="13"/>
    </row>
    <row r="37" spans="1:37" ht="12" customHeight="1">
      <c r="A37" s="10" t="s">
        <v>42</v>
      </c>
      <c r="B37" s="11">
        <v>4</v>
      </c>
      <c r="C37" s="13"/>
      <c r="D37" s="21">
        <v>0.8852014285714285</v>
      </c>
      <c r="E37" s="20">
        <v>23</v>
      </c>
      <c r="F37" s="13"/>
      <c r="G37" s="21">
        <v>1.412894841064114</v>
      </c>
      <c r="H37" s="20">
        <v>30</v>
      </c>
      <c r="I37" s="13"/>
      <c r="J37" s="21">
        <v>1.269950736237773</v>
      </c>
      <c r="K37" s="20">
        <v>21</v>
      </c>
      <c r="L37" s="13"/>
      <c r="M37" s="21">
        <v>1.0243705795789297</v>
      </c>
      <c r="N37" s="20">
        <v>50</v>
      </c>
      <c r="O37" s="13"/>
      <c r="P37" s="21">
        <v>0.8637654643247937</v>
      </c>
      <c r="Q37" s="20">
        <v>51</v>
      </c>
      <c r="R37" s="13"/>
      <c r="S37" s="21">
        <v>5.456183049777039</v>
      </c>
      <c r="T37" s="20">
        <v>41</v>
      </c>
      <c r="U37" s="13"/>
      <c r="V37" s="13"/>
      <c r="W37" s="13"/>
      <c r="X37" s="13"/>
      <c r="Y37" s="13"/>
      <c r="Z37" s="13"/>
      <c r="AA37" s="13"/>
      <c r="AB37" s="13"/>
      <c r="AC37" s="13"/>
      <c r="AD37" s="13" t="str">
        <f t="shared" si="8"/>
        <v>I</v>
      </c>
      <c r="AE37" s="13" t="str">
        <f t="shared" si="9"/>
        <v>J</v>
      </c>
      <c r="AF37" s="13" t="str">
        <f t="shared" si="10"/>
        <v>K</v>
      </c>
      <c r="AG37" s="13" t="str">
        <f t="shared" si="11"/>
        <v>L</v>
      </c>
      <c r="AH37" s="13" t="str">
        <f t="shared" si="12"/>
        <v>M</v>
      </c>
      <c r="AI37" s="13" t="str">
        <f t="shared" si="13"/>
        <v>N</v>
      </c>
      <c r="AJ37" s="13" t="str">
        <f t="shared" si="14"/>
        <v>O</v>
      </c>
      <c r="AK37" s="13"/>
    </row>
    <row r="38" spans="1:37" ht="12" customHeight="1">
      <c r="A38" s="10" t="s">
        <v>43</v>
      </c>
      <c r="B38" s="11">
        <v>9</v>
      </c>
      <c r="C38" s="13"/>
      <c r="D38" s="21">
        <v>0.8027485714285715</v>
      </c>
      <c r="E38" s="20">
        <v>36</v>
      </c>
      <c r="F38" s="13"/>
      <c r="G38" s="21">
        <v>1.2544754559675906</v>
      </c>
      <c r="H38" s="20">
        <v>50</v>
      </c>
      <c r="I38" s="13"/>
      <c r="J38" s="21">
        <v>1.1841754519890682</v>
      </c>
      <c r="K38" s="20">
        <v>34</v>
      </c>
      <c r="L38" s="13"/>
      <c r="M38" s="21">
        <v>1.102273904019098</v>
      </c>
      <c r="N38" s="20">
        <v>32</v>
      </c>
      <c r="O38" s="13"/>
      <c r="P38" s="21">
        <v>1.1023535615607414</v>
      </c>
      <c r="Q38" s="20">
        <v>13</v>
      </c>
      <c r="R38" s="13"/>
      <c r="S38" s="21">
        <v>5.44602694496507</v>
      </c>
      <c r="T38" s="20">
        <v>42</v>
      </c>
      <c r="U38" s="13"/>
      <c r="V38" s="13"/>
      <c r="W38" s="13"/>
      <c r="X38" s="13"/>
      <c r="Y38" s="13"/>
      <c r="Z38" s="13"/>
      <c r="AA38" s="13"/>
      <c r="AB38" s="13"/>
      <c r="AC38" s="13"/>
      <c r="AD38" s="13" t="str">
        <f t="shared" si="8"/>
        <v>I</v>
      </c>
      <c r="AE38" s="13" t="str">
        <f t="shared" si="9"/>
        <v>J</v>
      </c>
      <c r="AF38" s="13" t="str">
        <f t="shared" si="10"/>
        <v>K</v>
      </c>
      <c r="AG38" s="13" t="str">
        <f t="shared" si="11"/>
        <v>L</v>
      </c>
      <c r="AH38" s="13" t="str">
        <f t="shared" si="12"/>
        <v>M</v>
      </c>
      <c r="AI38" s="13" t="str">
        <f t="shared" si="13"/>
        <v>N</v>
      </c>
      <c r="AJ38" s="13" t="str">
        <f t="shared" si="14"/>
        <v>O</v>
      </c>
      <c r="AK38" s="13"/>
    </row>
    <row r="39" spans="1:37" ht="12" customHeight="1">
      <c r="A39" s="10" t="s">
        <v>44</v>
      </c>
      <c r="B39" s="11">
        <v>8</v>
      </c>
      <c r="C39" s="13"/>
      <c r="D39" s="21">
        <v>0.7436314285714284</v>
      </c>
      <c r="E39" s="20">
        <v>47</v>
      </c>
      <c r="F39" s="13"/>
      <c r="G39" s="21">
        <v>1.357512454404354</v>
      </c>
      <c r="H39" s="20">
        <v>38</v>
      </c>
      <c r="I39" s="13"/>
      <c r="J39" s="21">
        <v>1.172262218065637</v>
      </c>
      <c r="K39" s="20">
        <v>39</v>
      </c>
      <c r="L39" s="13"/>
      <c r="M39" s="21">
        <v>1.066229082263199</v>
      </c>
      <c r="N39" s="20">
        <v>42</v>
      </c>
      <c r="O39" s="13"/>
      <c r="P39" s="21">
        <v>1.0653532684065035</v>
      </c>
      <c r="Q39" s="20">
        <v>26</v>
      </c>
      <c r="R39" s="13"/>
      <c r="S39" s="21">
        <v>5.404988451711122</v>
      </c>
      <c r="T39" s="20">
        <v>43</v>
      </c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 t="str">
        <f t="shared" si="9"/>
        <v>J</v>
      </c>
      <c r="AF39" s="13" t="str">
        <f t="shared" si="10"/>
        <v>K</v>
      </c>
      <c r="AG39" s="13" t="str">
        <f t="shared" si="11"/>
        <v>L</v>
      </c>
      <c r="AH39" s="13" t="str">
        <f t="shared" si="12"/>
        <v>M</v>
      </c>
      <c r="AI39" s="13" t="str">
        <f t="shared" si="13"/>
        <v>N</v>
      </c>
      <c r="AJ39" s="13" t="str">
        <f t="shared" si="14"/>
        <v>O</v>
      </c>
      <c r="AK39" s="13"/>
    </row>
    <row r="40" spans="1:37" ht="12" customHeight="1">
      <c r="A40" s="10" t="s">
        <v>45</v>
      </c>
      <c r="B40" s="11">
        <v>5</v>
      </c>
      <c r="C40" s="13"/>
      <c r="D40" s="21">
        <v>0.7887471428571429</v>
      </c>
      <c r="E40" s="20">
        <v>40</v>
      </c>
      <c r="F40" s="13"/>
      <c r="G40" s="21">
        <v>1.3806957790526253</v>
      </c>
      <c r="H40" s="20">
        <v>34</v>
      </c>
      <c r="I40" s="13"/>
      <c r="J40" s="21">
        <v>1.1103134016637943</v>
      </c>
      <c r="K40" s="20">
        <v>46</v>
      </c>
      <c r="L40" s="13"/>
      <c r="M40" s="21">
        <v>1.0534389842207834</v>
      </c>
      <c r="N40" s="20">
        <v>43</v>
      </c>
      <c r="O40" s="13"/>
      <c r="P40" s="21">
        <v>0.9569041332992547</v>
      </c>
      <c r="Q40" s="20">
        <v>45</v>
      </c>
      <c r="R40" s="13"/>
      <c r="S40" s="21">
        <v>5.2900994410936</v>
      </c>
      <c r="T40" s="20">
        <v>46</v>
      </c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 t="str">
        <f t="shared" si="11"/>
        <v>L</v>
      </c>
      <c r="AH40" s="13" t="str">
        <f t="shared" si="12"/>
        <v>M</v>
      </c>
      <c r="AI40" s="13" t="str">
        <f t="shared" si="13"/>
        <v>N</v>
      </c>
      <c r="AJ40" s="13" t="str">
        <f t="shared" si="14"/>
        <v>O</v>
      </c>
      <c r="AK40" s="13"/>
    </row>
    <row r="41" spans="1:37" ht="12" customHeight="1">
      <c r="A41" s="10" t="s">
        <v>46</v>
      </c>
      <c r="B41" s="11" t="s">
        <v>47</v>
      </c>
      <c r="C41" s="13"/>
      <c r="D41" s="21">
        <v>0.6907371428571428</v>
      </c>
      <c r="E41" s="20">
        <v>50</v>
      </c>
      <c r="F41" s="13"/>
      <c r="G41" s="21">
        <v>1.329177279834244</v>
      </c>
      <c r="H41" s="20">
        <v>44</v>
      </c>
      <c r="I41" s="13"/>
      <c r="J41" s="21">
        <v>1.0388339981232066</v>
      </c>
      <c r="K41" s="20">
        <v>51</v>
      </c>
      <c r="L41" s="13"/>
      <c r="M41" s="21">
        <v>1.026696051950278</v>
      </c>
      <c r="N41" s="20">
        <v>49</v>
      </c>
      <c r="O41" s="13"/>
      <c r="P41" s="21">
        <v>1.0270771030745331</v>
      </c>
      <c r="Q41" s="20">
        <v>35</v>
      </c>
      <c r="R41" s="13"/>
      <c r="S41" s="21">
        <v>5.112521575839404</v>
      </c>
      <c r="T41" s="20">
        <v>50</v>
      </c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 t="str">
        <f t="shared" si="13"/>
        <v>N</v>
      </c>
      <c r="AJ41" s="13" t="str">
        <f t="shared" si="14"/>
        <v>O</v>
      </c>
      <c r="AK41" s="13"/>
    </row>
    <row r="42" spans="1:37" ht="12" customHeight="1">
      <c r="A42" s="10"/>
      <c r="B42" s="11"/>
      <c r="C42" s="13"/>
      <c r="D42" s="21"/>
      <c r="E42" s="20"/>
      <c r="F42" s="13"/>
      <c r="G42" s="21"/>
      <c r="H42" s="20"/>
      <c r="I42" s="13"/>
      <c r="J42" s="21"/>
      <c r="K42" s="20"/>
      <c r="L42" s="13"/>
      <c r="M42" s="21"/>
      <c r="N42" s="20"/>
      <c r="O42" s="13"/>
      <c r="P42" s="21"/>
      <c r="Q42" s="20"/>
      <c r="R42" s="13"/>
      <c r="S42" s="21"/>
      <c r="T42" s="20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</row>
    <row r="43" spans="1:37" ht="12" customHeight="1">
      <c r="A43" s="18" t="s">
        <v>48</v>
      </c>
      <c r="B43" s="11"/>
      <c r="C43" s="13"/>
      <c r="D43" s="21"/>
      <c r="E43" s="20"/>
      <c r="F43" s="13"/>
      <c r="G43" s="21"/>
      <c r="H43" s="20"/>
      <c r="I43" s="13"/>
      <c r="J43" s="21"/>
      <c r="K43" s="20"/>
      <c r="L43" s="13"/>
      <c r="M43" s="21"/>
      <c r="N43" s="20"/>
      <c r="O43" s="13"/>
      <c r="P43" s="21"/>
      <c r="Q43" s="20"/>
      <c r="R43" s="13"/>
      <c r="S43" s="21"/>
      <c r="T43" s="20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</row>
    <row r="44" spans="1:37" ht="12" customHeight="1">
      <c r="A44" s="10" t="s">
        <v>49</v>
      </c>
      <c r="B44" s="11">
        <v>7</v>
      </c>
      <c r="C44" s="13"/>
      <c r="D44" s="21">
        <v>0.9334285714285715</v>
      </c>
      <c r="E44" s="20">
        <v>14</v>
      </c>
      <c r="F44" s="13"/>
      <c r="G44" s="21">
        <v>1.582905888484773</v>
      </c>
      <c r="H44" s="20">
        <v>4</v>
      </c>
      <c r="I44" s="13"/>
      <c r="J44" s="21">
        <v>1.4486492450892423</v>
      </c>
      <c r="K44" s="20">
        <v>3</v>
      </c>
      <c r="L44" s="13"/>
      <c r="M44" s="21">
        <v>1.2848234851699403</v>
      </c>
      <c r="N44" s="20">
        <v>2</v>
      </c>
      <c r="O44" s="13"/>
      <c r="P44" s="21">
        <v>1.159767809558697</v>
      </c>
      <c r="Q44" s="20">
        <v>6</v>
      </c>
      <c r="R44" s="13"/>
      <c r="S44" s="21">
        <v>6.409574999731224</v>
      </c>
      <c r="T44" s="20">
        <v>1</v>
      </c>
      <c r="U44" s="13"/>
      <c r="V44" s="13" t="str">
        <f>CHAR(65)</f>
        <v>A</v>
      </c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</row>
    <row r="45" spans="1:37" ht="12" customHeight="1">
      <c r="A45" s="10" t="s">
        <v>50</v>
      </c>
      <c r="B45" s="11">
        <v>9</v>
      </c>
      <c r="C45" s="13"/>
      <c r="D45" s="21">
        <v>0.9941014285714287</v>
      </c>
      <c r="E45" s="20">
        <v>5</v>
      </c>
      <c r="F45" s="13"/>
      <c r="G45" s="21">
        <v>1.5043401771767413</v>
      </c>
      <c r="H45" s="20">
        <v>12</v>
      </c>
      <c r="I45" s="13"/>
      <c r="J45" s="21">
        <v>1.3819351351180273</v>
      </c>
      <c r="K45" s="20">
        <v>4</v>
      </c>
      <c r="L45" s="13"/>
      <c r="M45" s="21">
        <v>1.185990909387637</v>
      </c>
      <c r="N45" s="20">
        <v>11</v>
      </c>
      <c r="O45" s="13"/>
      <c r="P45" s="21">
        <v>1.1891128696465403</v>
      </c>
      <c r="Q45" s="20">
        <v>2</v>
      </c>
      <c r="R45" s="13"/>
      <c r="S45" s="21">
        <v>6.255480519900376</v>
      </c>
      <c r="T45" s="20">
        <v>5</v>
      </c>
      <c r="U45" s="13"/>
      <c r="V45" s="13" t="str">
        <f>CHAR(65)</f>
        <v>A</v>
      </c>
      <c r="W45" s="13" t="str">
        <f>CHAR(66)</f>
        <v>B</v>
      </c>
      <c r="X45" s="13" t="str">
        <f>CHAR(67)</f>
        <v>C</v>
      </c>
      <c r="Y45" s="13" t="str">
        <f>CHAR(68)</f>
        <v>D</v>
      </c>
      <c r="Z45" s="13" t="str">
        <f>CHAR(69)</f>
        <v>E</v>
      </c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</row>
    <row r="46" spans="1:37" ht="12" customHeight="1">
      <c r="A46" s="10" t="s">
        <v>51</v>
      </c>
      <c r="B46" s="11">
        <v>5</v>
      </c>
      <c r="C46" s="13"/>
      <c r="D46" s="21">
        <v>0.8603099999999999</v>
      </c>
      <c r="E46" s="20">
        <v>31</v>
      </c>
      <c r="F46" s="13"/>
      <c r="G46" s="21">
        <v>1.5648744137583392</v>
      </c>
      <c r="H46" s="20">
        <v>5</v>
      </c>
      <c r="I46" s="13"/>
      <c r="J46" s="21">
        <v>1.3283255824625866</v>
      </c>
      <c r="K46" s="20">
        <v>7</v>
      </c>
      <c r="L46" s="13"/>
      <c r="M46" s="21">
        <v>1.0871583336053339</v>
      </c>
      <c r="N46" s="20">
        <v>34</v>
      </c>
      <c r="O46" s="13"/>
      <c r="P46" s="21">
        <v>0.9900768099202956</v>
      </c>
      <c r="Q46" s="20">
        <v>39</v>
      </c>
      <c r="R46" s="13"/>
      <c r="S46" s="21">
        <v>5.830745139746556</v>
      </c>
      <c r="T46" s="20">
        <v>19</v>
      </c>
      <c r="U46" s="13"/>
      <c r="V46" s="13" t="str">
        <f>CHAR(65)</f>
        <v>A</v>
      </c>
      <c r="W46" s="13" t="str">
        <f>CHAR(66)</f>
        <v>B</v>
      </c>
      <c r="X46" s="13" t="str">
        <f>CHAR(67)</f>
        <v>C</v>
      </c>
      <c r="Y46" s="13" t="str">
        <f>CHAR(68)</f>
        <v>D</v>
      </c>
      <c r="Z46" s="13" t="str">
        <f>CHAR(69)</f>
        <v>E</v>
      </c>
      <c r="AA46" s="13" t="str">
        <f>CHAR(70)</f>
        <v>F</v>
      </c>
      <c r="AB46" s="13" t="str">
        <f>CHAR(71)</f>
        <v>G</v>
      </c>
      <c r="AC46" s="13" t="str">
        <f aca="true" t="shared" si="15" ref="AC46:AC53">CHAR(72)</f>
        <v>H</v>
      </c>
      <c r="AD46" s="13" t="str">
        <f aca="true" t="shared" si="16" ref="AD46:AD53">CHAR(73)</f>
        <v>I</v>
      </c>
      <c r="AE46" s="13" t="str">
        <f aca="true" t="shared" si="17" ref="AE46:AE54">CHAR(74)</f>
        <v>J</v>
      </c>
      <c r="AF46" s="13" t="str">
        <f aca="true" t="shared" si="18" ref="AF46:AF55">CHAR(75)</f>
        <v>K</v>
      </c>
      <c r="AG46" s="13" t="str">
        <f aca="true" t="shared" si="19" ref="AG46:AG56">CHAR(76)</f>
        <v>L</v>
      </c>
      <c r="AH46" s="13"/>
      <c r="AI46" s="13"/>
      <c r="AJ46" s="13"/>
      <c r="AK46" s="13"/>
    </row>
    <row r="47" spans="1:37" ht="12" customHeight="1">
      <c r="A47" s="10" t="s">
        <v>52</v>
      </c>
      <c r="B47" s="11">
        <v>4</v>
      </c>
      <c r="C47" s="13"/>
      <c r="D47" s="21">
        <v>0.9085371428571429</v>
      </c>
      <c r="E47" s="20">
        <v>17</v>
      </c>
      <c r="F47" s="13"/>
      <c r="G47" s="21">
        <v>1.4927485148526054</v>
      </c>
      <c r="H47" s="20">
        <v>14</v>
      </c>
      <c r="I47" s="13"/>
      <c r="J47" s="21">
        <v>1.2854379403382339</v>
      </c>
      <c r="K47" s="20">
        <v>17</v>
      </c>
      <c r="L47" s="13"/>
      <c r="M47" s="21">
        <v>1.1476206152603898</v>
      </c>
      <c r="N47" s="20">
        <v>19</v>
      </c>
      <c r="O47" s="13"/>
      <c r="P47" s="21">
        <v>0.9798698324984371</v>
      </c>
      <c r="Q47" s="20">
        <v>43</v>
      </c>
      <c r="R47" s="13"/>
      <c r="S47" s="21">
        <v>5.814214045806809</v>
      </c>
      <c r="T47" s="20">
        <v>20</v>
      </c>
      <c r="U47" s="13"/>
      <c r="V47" s="13" t="str">
        <f>CHAR(65)</f>
        <v>A</v>
      </c>
      <c r="W47" s="13" t="str">
        <f>CHAR(66)</f>
        <v>B</v>
      </c>
      <c r="X47" s="13" t="str">
        <f>CHAR(67)</f>
        <v>C</v>
      </c>
      <c r="Y47" s="13" t="str">
        <f>CHAR(68)</f>
        <v>D</v>
      </c>
      <c r="Z47" s="13" t="str">
        <f>CHAR(69)</f>
        <v>E</v>
      </c>
      <c r="AA47" s="13" t="str">
        <f>CHAR(70)</f>
        <v>F</v>
      </c>
      <c r="AB47" s="13" t="str">
        <f>CHAR(71)</f>
        <v>G</v>
      </c>
      <c r="AC47" s="13" t="str">
        <f t="shared" si="15"/>
        <v>H</v>
      </c>
      <c r="AD47" s="13" t="str">
        <f t="shared" si="16"/>
        <v>I</v>
      </c>
      <c r="AE47" s="13" t="str">
        <f t="shared" si="17"/>
        <v>J</v>
      </c>
      <c r="AF47" s="13" t="str">
        <f t="shared" si="18"/>
        <v>K</v>
      </c>
      <c r="AG47" s="13" t="str">
        <f t="shared" si="19"/>
        <v>L</v>
      </c>
      <c r="AH47" s="13" t="str">
        <f aca="true" t="shared" si="20" ref="AH47:AH58">CHAR(77)</f>
        <v>M</v>
      </c>
      <c r="AI47" s="13"/>
      <c r="AJ47" s="13"/>
      <c r="AK47" s="13"/>
    </row>
    <row r="48" spans="1:37" ht="12" customHeight="1">
      <c r="A48" s="10" t="s">
        <v>53</v>
      </c>
      <c r="B48" s="11">
        <v>6</v>
      </c>
      <c r="C48" s="13"/>
      <c r="D48" s="21">
        <v>0.8805342857142858</v>
      </c>
      <c r="E48" s="20">
        <v>28</v>
      </c>
      <c r="F48" s="13"/>
      <c r="G48" s="21">
        <v>1.4463818655560619</v>
      </c>
      <c r="H48" s="20">
        <v>25</v>
      </c>
      <c r="I48" s="13"/>
      <c r="J48" s="21">
        <v>1.256846178921999</v>
      </c>
      <c r="K48" s="20">
        <v>26</v>
      </c>
      <c r="L48" s="13"/>
      <c r="M48" s="21">
        <v>1.1557597685601086</v>
      </c>
      <c r="N48" s="20">
        <v>18</v>
      </c>
      <c r="O48" s="13"/>
      <c r="P48" s="21">
        <v>1.0500428022737154</v>
      </c>
      <c r="Q48" s="20">
        <v>30</v>
      </c>
      <c r="R48" s="13"/>
      <c r="S48" s="21">
        <v>5.7895649010261705</v>
      </c>
      <c r="T48" s="20">
        <v>21</v>
      </c>
      <c r="U48" s="13"/>
      <c r="V48" s="13"/>
      <c r="W48" s="13" t="str">
        <f>CHAR(66)</f>
        <v>B</v>
      </c>
      <c r="X48" s="13" t="str">
        <f>CHAR(67)</f>
        <v>C</v>
      </c>
      <c r="Y48" s="13" t="str">
        <f>CHAR(68)</f>
        <v>D</v>
      </c>
      <c r="Z48" s="13" t="str">
        <f>CHAR(69)</f>
        <v>E</v>
      </c>
      <c r="AA48" s="13" t="str">
        <f>CHAR(70)</f>
        <v>F</v>
      </c>
      <c r="AB48" s="13" t="str">
        <f>CHAR(71)</f>
        <v>G</v>
      </c>
      <c r="AC48" s="13" t="str">
        <f t="shared" si="15"/>
        <v>H</v>
      </c>
      <c r="AD48" s="13" t="str">
        <f t="shared" si="16"/>
        <v>I</v>
      </c>
      <c r="AE48" s="13" t="str">
        <f t="shared" si="17"/>
        <v>J</v>
      </c>
      <c r="AF48" s="13" t="str">
        <f t="shared" si="18"/>
        <v>K</v>
      </c>
      <c r="AG48" s="13" t="str">
        <f t="shared" si="19"/>
        <v>L</v>
      </c>
      <c r="AH48" s="13" t="str">
        <f t="shared" si="20"/>
        <v>M</v>
      </c>
      <c r="AI48" s="13"/>
      <c r="AJ48" s="13"/>
      <c r="AK48" s="13"/>
    </row>
    <row r="49" spans="1:37" ht="12" customHeight="1">
      <c r="A49" s="10" t="s">
        <v>54</v>
      </c>
      <c r="B49" s="11">
        <v>4</v>
      </c>
      <c r="C49" s="13"/>
      <c r="D49" s="21">
        <v>0.9520971428571428</v>
      </c>
      <c r="E49" s="20">
        <v>12</v>
      </c>
      <c r="F49" s="13"/>
      <c r="G49" s="21">
        <v>1.3420569046388393</v>
      </c>
      <c r="H49" s="20">
        <v>41</v>
      </c>
      <c r="I49" s="13"/>
      <c r="J49" s="21">
        <v>1.1948973625201562</v>
      </c>
      <c r="K49" s="20">
        <v>32</v>
      </c>
      <c r="L49" s="13"/>
      <c r="M49" s="21">
        <v>1.168549866602525</v>
      </c>
      <c r="N49" s="20">
        <v>16</v>
      </c>
      <c r="O49" s="13"/>
      <c r="P49" s="21">
        <v>0.9479730280551281</v>
      </c>
      <c r="Q49" s="20">
        <v>47</v>
      </c>
      <c r="R49" s="13"/>
      <c r="S49" s="21">
        <v>5.605574304673791</v>
      </c>
      <c r="T49" s="20">
        <v>33</v>
      </c>
      <c r="U49" s="13"/>
      <c r="V49" s="13"/>
      <c r="W49" s="13"/>
      <c r="X49" s="13"/>
      <c r="Y49" s="13"/>
      <c r="Z49" s="13"/>
      <c r="AA49" s="13"/>
      <c r="AB49" s="13" t="str">
        <f>CHAR(71)</f>
        <v>G</v>
      </c>
      <c r="AC49" s="13" t="str">
        <f t="shared" si="15"/>
        <v>H</v>
      </c>
      <c r="AD49" s="13" t="str">
        <f t="shared" si="16"/>
        <v>I</v>
      </c>
      <c r="AE49" s="13" t="str">
        <f t="shared" si="17"/>
        <v>J</v>
      </c>
      <c r="AF49" s="13" t="str">
        <f t="shared" si="18"/>
        <v>K</v>
      </c>
      <c r="AG49" s="13" t="str">
        <f t="shared" si="19"/>
        <v>L</v>
      </c>
      <c r="AH49" s="13" t="str">
        <f t="shared" si="20"/>
        <v>M</v>
      </c>
      <c r="AI49" s="13" t="str">
        <f aca="true" t="shared" si="21" ref="AI49:AI58">CHAR(78)</f>
        <v>N</v>
      </c>
      <c r="AJ49" s="13"/>
      <c r="AK49" s="13"/>
    </row>
    <row r="50" spans="1:37" ht="12" customHeight="1">
      <c r="A50" s="10" t="s">
        <v>55</v>
      </c>
      <c r="B50" s="11">
        <v>8</v>
      </c>
      <c r="C50" s="13"/>
      <c r="D50" s="21">
        <v>0.7467428571428569</v>
      </c>
      <c r="E50" s="20">
        <v>46</v>
      </c>
      <c r="F50" s="13"/>
      <c r="G50" s="21">
        <v>1.3532621782188374</v>
      </c>
      <c r="H50" s="20">
        <v>39</v>
      </c>
      <c r="I50" s="13"/>
      <c r="J50" s="21">
        <v>1.2199151537593618</v>
      </c>
      <c r="K50" s="20">
        <v>31</v>
      </c>
      <c r="L50" s="13"/>
      <c r="M50" s="21">
        <v>1.0848328612339857</v>
      </c>
      <c r="N50" s="20">
        <v>37</v>
      </c>
      <c r="O50" s="13"/>
      <c r="P50" s="21">
        <v>1.1495608321368376</v>
      </c>
      <c r="Q50" s="20">
        <v>7</v>
      </c>
      <c r="R50" s="13"/>
      <c r="S50" s="21">
        <v>5.554313882491879</v>
      </c>
      <c r="T50" s="20">
        <v>34</v>
      </c>
      <c r="U50" s="13"/>
      <c r="V50" s="13"/>
      <c r="W50" s="13"/>
      <c r="X50" s="13"/>
      <c r="Y50" s="13"/>
      <c r="Z50" s="13"/>
      <c r="AA50" s="13"/>
      <c r="AB50" s="13"/>
      <c r="AC50" s="13" t="str">
        <f t="shared" si="15"/>
        <v>H</v>
      </c>
      <c r="AD50" s="13" t="str">
        <f t="shared" si="16"/>
        <v>I</v>
      </c>
      <c r="AE50" s="13" t="str">
        <f t="shared" si="17"/>
        <v>J</v>
      </c>
      <c r="AF50" s="13" t="str">
        <f t="shared" si="18"/>
        <v>K</v>
      </c>
      <c r="AG50" s="13" t="str">
        <f t="shared" si="19"/>
        <v>L</v>
      </c>
      <c r="AH50" s="13" t="str">
        <f t="shared" si="20"/>
        <v>M</v>
      </c>
      <c r="AI50" s="13" t="str">
        <f t="shared" si="21"/>
        <v>N</v>
      </c>
      <c r="AJ50" s="13"/>
      <c r="AK50" s="13"/>
    </row>
    <row r="51" spans="1:37" ht="12" customHeight="1">
      <c r="A51" s="10" t="s">
        <v>56</v>
      </c>
      <c r="B51" s="11">
        <v>5</v>
      </c>
      <c r="C51" s="13"/>
      <c r="D51" s="21">
        <v>0.8369742857142856</v>
      </c>
      <c r="E51" s="20">
        <v>33</v>
      </c>
      <c r="F51" s="13"/>
      <c r="G51" s="21">
        <v>1.4618374153215763</v>
      </c>
      <c r="H51" s="20">
        <v>19</v>
      </c>
      <c r="I51" s="13"/>
      <c r="J51" s="21">
        <v>1.1782188350273526</v>
      </c>
      <c r="K51" s="20">
        <v>37</v>
      </c>
      <c r="L51" s="13"/>
      <c r="M51" s="21">
        <v>1.0662290822631995</v>
      </c>
      <c r="N51" s="20">
        <v>41</v>
      </c>
      <c r="O51" s="13"/>
      <c r="P51" s="21">
        <v>0.9875250655648309</v>
      </c>
      <c r="Q51" s="20">
        <v>41</v>
      </c>
      <c r="R51" s="13"/>
      <c r="S51" s="21">
        <v>5.530784683891245</v>
      </c>
      <c r="T51" s="20">
        <v>36</v>
      </c>
      <c r="U51" s="13"/>
      <c r="V51" s="13"/>
      <c r="W51" s="13"/>
      <c r="X51" s="13"/>
      <c r="Y51" s="13"/>
      <c r="Z51" s="13"/>
      <c r="AA51" s="13"/>
      <c r="AB51" s="13"/>
      <c r="AC51" s="13" t="str">
        <f t="shared" si="15"/>
        <v>H</v>
      </c>
      <c r="AD51" s="13" t="str">
        <f t="shared" si="16"/>
        <v>I</v>
      </c>
      <c r="AE51" s="13" t="str">
        <f t="shared" si="17"/>
        <v>J</v>
      </c>
      <c r="AF51" s="13" t="str">
        <f t="shared" si="18"/>
        <v>K</v>
      </c>
      <c r="AG51" s="13" t="str">
        <f t="shared" si="19"/>
        <v>L</v>
      </c>
      <c r="AH51" s="13" t="str">
        <f t="shared" si="20"/>
        <v>M</v>
      </c>
      <c r="AI51" s="13" t="str">
        <f t="shared" si="21"/>
        <v>N</v>
      </c>
      <c r="AJ51" s="13"/>
      <c r="AK51" s="13"/>
    </row>
    <row r="52" spans="1:37" ht="12" customHeight="1">
      <c r="A52" s="10" t="s">
        <v>57</v>
      </c>
      <c r="B52" s="11">
        <v>7</v>
      </c>
      <c r="C52" s="13"/>
      <c r="D52" s="21">
        <v>0.7903028571428572</v>
      </c>
      <c r="E52" s="20">
        <v>39</v>
      </c>
      <c r="F52" s="13"/>
      <c r="G52" s="21">
        <v>1.4927485148526052</v>
      </c>
      <c r="H52" s="20">
        <v>15</v>
      </c>
      <c r="I52" s="13"/>
      <c r="J52" s="21">
        <v>1.1353311929029999</v>
      </c>
      <c r="K52" s="20">
        <v>44</v>
      </c>
      <c r="L52" s="13"/>
      <c r="M52" s="21">
        <v>1.0348352052499967</v>
      </c>
      <c r="N52" s="20">
        <v>46</v>
      </c>
      <c r="O52" s="13"/>
      <c r="P52" s="21">
        <v>1.0679050127619678</v>
      </c>
      <c r="Q52" s="20">
        <v>23</v>
      </c>
      <c r="R52" s="13"/>
      <c r="S52" s="21">
        <v>5.521122782910428</v>
      </c>
      <c r="T52" s="20">
        <v>37</v>
      </c>
      <c r="U52" s="13"/>
      <c r="V52" s="13"/>
      <c r="W52" s="13"/>
      <c r="X52" s="13"/>
      <c r="Y52" s="13"/>
      <c r="Z52" s="13"/>
      <c r="AA52" s="13"/>
      <c r="AB52" s="13"/>
      <c r="AC52" s="13" t="str">
        <f t="shared" si="15"/>
        <v>H</v>
      </c>
      <c r="AD52" s="13" t="str">
        <f t="shared" si="16"/>
        <v>I</v>
      </c>
      <c r="AE52" s="13" t="str">
        <f t="shared" si="17"/>
        <v>J</v>
      </c>
      <c r="AF52" s="13" t="str">
        <f t="shared" si="18"/>
        <v>K</v>
      </c>
      <c r="AG52" s="13" t="str">
        <f t="shared" si="19"/>
        <v>L</v>
      </c>
      <c r="AH52" s="13" t="str">
        <f t="shared" si="20"/>
        <v>M</v>
      </c>
      <c r="AI52" s="13" t="str">
        <f t="shared" si="21"/>
        <v>N</v>
      </c>
      <c r="AJ52" s="13"/>
      <c r="AK52" s="13"/>
    </row>
    <row r="53" spans="1:37" ht="12" customHeight="1">
      <c r="A53" s="10" t="s">
        <v>58</v>
      </c>
      <c r="B53" s="11">
        <v>9</v>
      </c>
      <c r="C53" s="13"/>
      <c r="D53" s="21">
        <v>0.7980814285714283</v>
      </c>
      <c r="E53" s="20">
        <v>38</v>
      </c>
      <c r="F53" s="13"/>
      <c r="G53" s="21">
        <v>1.2918263679009174</v>
      </c>
      <c r="H53" s="20">
        <v>47</v>
      </c>
      <c r="I53" s="13"/>
      <c r="J53" s="21">
        <v>1.146053103434088</v>
      </c>
      <c r="K53" s="20">
        <v>43</v>
      </c>
      <c r="L53" s="13"/>
      <c r="M53" s="21">
        <v>1.1069248487617944</v>
      </c>
      <c r="N53" s="20">
        <v>29</v>
      </c>
      <c r="O53" s="13"/>
      <c r="P53" s="21">
        <v>1.1763541478692165</v>
      </c>
      <c r="Q53" s="20">
        <v>4</v>
      </c>
      <c r="R53" s="13"/>
      <c r="S53" s="21">
        <v>5.519239896537445</v>
      </c>
      <c r="T53" s="20">
        <v>38</v>
      </c>
      <c r="U53" s="13"/>
      <c r="V53" s="13"/>
      <c r="W53" s="13"/>
      <c r="X53" s="13"/>
      <c r="Y53" s="13"/>
      <c r="Z53" s="13"/>
      <c r="AA53" s="13"/>
      <c r="AB53" s="13"/>
      <c r="AC53" s="13" t="str">
        <f t="shared" si="15"/>
        <v>H</v>
      </c>
      <c r="AD53" s="13" t="str">
        <f t="shared" si="16"/>
        <v>I</v>
      </c>
      <c r="AE53" s="13" t="str">
        <f t="shared" si="17"/>
        <v>J</v>
      </c>
      <c r="AF53" s="13" t="str">
        <f t="shared" si="18"/>
        <v>K</v>
      </c>
      <c r="AG53" s="13" t="str">
        <f t="shared" si="19"/>
        <v>L</v>
      </c>
      <c r="AH53" s="13" t="str">
        <f t="shared" si="20"/>
        <v>M</v>
      </c>
      <c r="AI53" s="13" t="str">
        <f t="shared" si="21"/>
        <v>N</v>
      </c>
      <c r="AJ53" s="13"/>
      <c r="AK53" s="13"/>
    </row>
    <row r="54" spans="1:37" ht="12" customHeight="1">
      <c r="A54" s="10" t="s">
        <v>59</v>
      </c>
      <c r="B54" s="11">
        <v>9</v>
      </c>
      <c r="C54" s="13"/>
      <c r="D54" s="21">
        <v>0.7763014285714286</v>
      </c>
      <c r="E54" s="20">
        <v>43</v>
      </c>
      <c r="F54" s="13"/>
      <c r="G54" s="21">
        <v>1.2737948931744838</v>
      </c>
      <c r="H54" s="20">
        <v>48</v>
      </c>
      <c r="I54" s="13"/>
      <c r="J54" s="21">
        <v>1.107930754879108</v>
      </c>
      <c r="K54" s="20">
        <v>47</v>
      </c>
      <c r="L54" s="13"/>
      <c r="M54" s="21">
        <v>1.102273904019098</v>
      </c>
      <c r="N54" s="20">
        <v>32</v>
      </c>
      <c r="O54" s="13"/>
      <c r="P54" s="21">
        <v>1.1214916442267264</v>
      </c>
      <c r="Q54" s="20">
        <v>11</v>
      </c>
      <c r="R54" s="13"/>
      <c r="S54" s="21">
        <v>5.381792624870845</v>
      </c>
      <c r="T54" s="20">
        <v>44</v>
      </c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 t="str">
        <f t="shared" si="17"/>
        <v>J</v>
      </c>
      <c r="AF54" s="13" t="str">
        <f t="shared" si="18"/>
        <v>K</v>
      </c>
      <c r="AG54" s="13" t="str">
        <f t="shared" si="19"/>
        <v>L</v>
      </c>
      <c r="AH54" s="13" t="str">
        <f t="shared" si="20"/>
        <v>M</v>
      </c>
      <c r="AI54" s="13" t="str">
        <f t="shared" si="21"/>
        <v>N</v>
      </c>
      <c r="AJ54" s="13" t="str">
        <f aca="true" t="shared" si="22" ref="AJ54:AJ59">CHAR(79)</f>
        <v>O</v>
      </c>
      <c r="AK54" s="13"/>
    </row>
    <row r="55" spans="1:37" ht="12" customHeight="1">
      <c r="A55" s="10" t="s">
        <v>60</v>
      </c>
      <c r="B55" s="11">
        <v>9</v>
      </c>
      <c r="C55" s="13"/>
      <c r="D55" s="21">
        <v>0.7700785714285713</v>
      </c>
      <c r="E55" s="20">
        <v>44</v>
      </c>
      <c r="F55" s="13"/>
      <c r="G55" s="21">
        <v>1.3446328295997585</v>
      </c>
      <c r="H55" s="20">
        <v>40</v>
      </c>
      <c r="I55" s="13"/>
      <c r="J55" s="21">
        <v>1.1460531034340882</v>
      </c>
      <c r="K55" s="20">
        <v>42</v>
      </c>
      <c r="L55" s="13"/>
      <c r="M55" s="21">
        <v>1.0778564441199405</v>
      </c>
      <c r="N55" s="20">
        <v>39</v>
      </c>
      <c r="O55" s="13"/>
      <c r="P55" s="21">
        <v>1.013042509119477</v>
      </c>
      <c r="Q55" s="20">
        <v>37</v>
      </c>
      <c r="R55" s="13"/>
      <c r="S55" s="21">
        <v>5.351663457701836</v>
      </c>
      <c r="T55" s="20">
        <v>45</v>
      </c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 t="str">
        <f t="shared" si="18"/>
        <v>K</v>
      </c>
      <c r="AG55" s="13" t="str">
        <f t="shared" si="19"/>
        <v>L</v>
      </c>
      <c r="AH55" s="13" t="str">
        <f t="shared" si="20"/>
        <v>M</v>
      </c>
      <c r="AI55" s="13" t="str">
        <f t="shared" si="21"/>
        <v>N</v>
      </c>
      <c r="AJ55" s="13" t="str">
        <f t="shared" si="22"/>
        <v>O</v>
      </c>
      <c r="AK55" s="13"/>
    </row>
    <row r="56" spans="1:37" ht="12" customHeight="1">
      <c r="A56" s="10" t="s">
        <v>61</v>
      </c>
      <c r="B56" s="11">
        <v>10</v>
      </c>
      <c r="C56" s="13"/>
      <c r="D56" s="21">
        <v>0.7856357142857142</v>
      </c>
      <c r="E56" s="20">
        <v>41</v>
      </c>
      <c r="F56" s="13"/>
      <c r="G56" s="21">
        <v>1.293114330381377</v>
      </c>
      <c r="H56" s="20">
        <v>46</v>
      </c>
      <c r="I56" s="13"/>
      <c r="J56" s="21">
        <v>1.0674257595394416</v>
      </c>
      <c r="K56" s="20">
        <v>49</v>
      </c>
      <c r="L56" s="13"/>
      <c r="M56" s="21">
        <v>1.1034366402047722</v>
      </c>
      <c r="N56" s="20">
        <v>31</v>
      </c>
      <c r="O56" s="13"/>
      <c r="P56" s="21">
        <v>0.9900768099202955</v>
      </c>
      <c r="Q56" s="20">
        <v>40</v>
      </c>
      <c r="R56" s="13"/>
      <c r="S56" s="21">
        <v>5.2396892543316005</v>
      </c>
      <c r="T56" s="20">
        <v>47</v>
      </c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 t="str">
        <f t="shared" si="19"/>
        <v>L</v>
      </c>
      <c r="AH56" s="13" t="str">
        <f t="shared" si="20"/>
        <v>M</v>
      </c>
      <c r="AI56" s="13" t="str">
        <f t="shared" si="21"/>
        <v>N</v>
      </c>
      <c r="AJ56" s="13" t="str">
        <f t="shared" si="22"/>
        <v>O</v>
      </c>
      <c r="AK56" s="13"/>
    </row>
    <row r="57" spans="1:37" ht="12" customHeight="1">
      <c r="A57" s="10" t="s">
        <v>62</v>
      </c>
      <c r="B57" s="11">
        <v>9</v>
      </c>
      <c r="C57" s="13"/>
      <c r="D57" s="21">
        <v>0.7327414285714284</v>
      </c>
      <c r="E57" s="20">
        <v>48</v>
      </c>
      <c r="F57" s="13"/>
      <c r="G57" s="21">
        <v>1.2583393434089694</v>
      </c>
      <c r="H57" s="20">
        <v>49</v>
      </c>
      <c r="I57" s="13"/>
      <c r="J57" s="21">
        <v>1.0793389934628734</v>
      </c>
      <c r="K57" s="20">
        <v>48</v>
      </c>
      <c r="L57" s="13"/>
      <c r="M57" s="21">
        <v>1.1139012658758396</v>
      </c>
      <c r="N57" s="20">
        <v>27</v>
      </c>
      <c r="O57" s="13"/>
      <c r="P57" s="21">
        <v>1.034732336140927</v>
      </c>
      <c r="Q57" s="20">
        <v>34</v>
      </c>
      <c r="R57" s="13"/>
      <c r="S57" s="21">
        <v>5.219053367460038</v>
      </c>
      <c r="T57" s="20">
        <v>48</v>
      </c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 t="str">
        <f t="shared" si="20"/>
        <v>M</v>
      </c>
      <c r="AI57" s="13" t="str">
        <f t="shared" si="21"/>
        <v>N</v>
      </c>
      <c r="AJ57" s="13" t="str">
        <f t="shared" si="22"/>
        <v>O</v>
      </c>
      <c r="AK57" s="13"/>
    </row>
    <row r="58" spans="1:37" ht="12" customHeight="1">
      <c r="A58" s="10" t="s">
        <v>63</v>
      </c>
      <c r="B58" s="11">
        <v>9</v>
      </c>
      <c r="C58" s="13"/>
      <c r="D58" s="21">
        <v>0.6922928571428569</v>
      </c>
      <c r="E58" s="20">
        <v>49</v>
      </c>
      <c r="F58" s="13"/>
      <c r="G58" s="21">
        <v>1.3253133923928653</v>
      </c>
      <c r="H58" s="20">
        <v>45</v>
      </c>
      <c r="I58" s="13"/>
      <c r="J58" s="21">
        <v>1.125800605764255</v>
      </c>
      <c r="K58" s="20">
        <v>45</v>
      </c>
      <c r="L58" s="13"/>
      <c r="M58" s="21">
        <v>1.0266960519502781</v>
      </c>
      <c r="N58" s="20">
        <v>48</v>
      </c>
      <c r="O58" s="13"/>
      <c r="P58" s="21">
        <v>1.0462151857405186</v>
      </c>
      <c r="Q58" s="20">
        <v>32</v>
      </c>
      <c r="R58" s="13"/>
      <c r="S58" s="21">
        <v>5.2163180929907735</v>
      </c>
      <c r="T58" s="20">
        <v>49</v>
      </c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 t="str">
        <f t="shared" si="20"/>
        <v>M</v>
      </c>
      <c r="AI58" s="13" t="str">
        <f t="shared" si="21"/>
        <v>N</v>
      </c>
      <c r="AJ58" s="13" t="str">
        <f t="shared" si="22"/>
        <v>O</v>
      </c>
      <c r="AK58" s="13"/>
    </row>
    <row r="59" spans="1:37" ht="12" customHeight="1">
      <c r="A59" s="10" t="s">
        <v>64</v>
      </c>
      <c r="B59" s="11">
        <v>9</v>
      </c>
      <c r="C59" s="13"/>
      <c r="D59" s="21">
        <v>0.6502885714285713</v>
      </c>
      <c r="E59" s="20">
        <v>51</v>
      </c>
      <c r="F59" s="13"/>
      <c r="G59" s="21">
        <v>1.2351560187606976</v>
      </c>
      <c r="H59" s="20">
        <v>51</v>
      </c>
      <c r="I59" s="13"/>
      <c r="J59" s="21">
        <v>1.0567038490083533</v>
      </c>
      <c r="K59" s="20">
        <v>50</v>
      </c>
      <c r="L59" s="13"/>
      <c r="M59" s="21">
        <v>0.9999531196797723</v>
      </c>
      <c r="N59" s="20">
        <v>51</v>
      </c>
      <c r="O59" s="13"/>
      <c r="P59" s="21">
        <v>0.959455877654719</v>
      </c>
      <c r="Q59" s="20">
        <v>44</v>
      </c>
      <c r="R59" s="13"/>
      <c r="S59" s="21">
        <v>4.901557436532114</v>
      </c>
      <c r="T59" s="20">
        <v>51</v>
      </c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 t="str">
        <f t="shared" si="22"/>
        <v>O</v>
      </c>
      <c r="AK59" s="13"/>
    </row>
    <row r="60" spans="1:37" ht="12" customHeight="1">
      <c r="A60" s="10"/>
      <c r="B60" s="11"/>
      <c r="C60" s="13"/>
      <c r="D60" s="19"/>
      <c r="E60" s="13"/>
      <c r="F60" s="13"/>
      <c r="G60" s="19"/>
      <c r="H60" s="13"/>
      <c r="I60" s="13"/>
      <c r="J60" s="19"/>
      <c r="K60" s="13"/>
      <c r="L60" s="13"/>
      <c r="M60" s="19"/>
      <c r="N60" s="13"/>
      <c r="O60" s="13"/>
      <c r="P60" s="19"/>
      <c r="Q60" s="13"/>
      <c r="R60" s="13"/>
      <c r="S60" s="21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</row>
    <row r="61" spans="1:37" ht="12" customHeight="1">
      <c r="A61" s="10" t="s">
        <v>65</v>
      </c>
      <c r="B61" s="11"/>
      <c r="C61" s="13"/>
      <c r="D61" s="36">
        <v>0.8698578151260503</v>
      </c>
      <c r="E61" s="36"/>
      <c r="F61" s="13"/>
      <c r="G61" s="36">
        <v>1.431802635360586</v>
      </c>
      <c r="H61" s="36"/>
      <c r="I61" s="13"/>
      <c r="J61" s="36">
        <v>1.2419195975944055</v>
      </c>
      <c r="K61" s="36"/>
      <c r="L61" s="13"/>
      <c r="M61" s="36">
        <v>1.1290852325358194</v>
      </c>
      <c r="N61" s="36"/>
      <c r="O61" s="13"/>
      <c r="P61" s="36">
        <v>1.0553214106953142</v>
      </c>
      <c r="Q61" s="36"/>
      <c r="R61" s="13"/>
      <c r="S61" s="36">
        <v>5.727986691312179</v>
      </c>
      <c r="T61" s="36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</row>
    <row r="62" spans="1:37" ht="12" customHeight="1">
      <c r="A62" s="10" t="s">
        <v>66</v>
      </c>
      <c r="B62" s="11"/>
      <c r="C62" s="13"/>
      <c r="D62" s="37">
        <v>18.62867321023849</v>
      </c>
      <c r="E62" s="37"/>
      <c r="F62" s="21"/>
      <c r="G62" s="37">
        <v>10.45702936213909</v>
      </c>
      <c r="H62" s="37"/>
      <c r="I62" s="21"/>
      <c r="J62" s="37">
        <v>12.099246532072307</v>
      </c>
      <c r="K62" s="37"/>
      <c r="L62" s="21"/>
      <c r="M62" s="37">
        <v>10.283172644189234</v>
      </c>
      <c r="N62" s="37"/>
      <c r="O62" s="21"/>
      <c r="P62" s="37">
        <v>10.039597512203953</v>
      </c>
      <c r="Q62" s="37"/>
      <c r="R62" s="21"/>
      <c r="S62" s="37">
        <v>8.959766421731585</v>
      </c>
      <c r="T62" s="37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</row>
    <row r="63" spans="1:37" ht="12" customHeight="1">
      <c r="A63" s="10" t="s">
        <v>67</v>
      </c>
      <c r="B63" s="11"/>
      <c r="C63" s="13"/>
      <c r="D63" s="36">
        <v>0.19202801794670069</v>
      </c>
      <c r="E63" s="36"/>
      <c r="F63" s="13"/>
      <c r="G63" s="36">
        <v>0.17742952515282587</v>
      </c>
      <c r="H63" s="36"/>
      <c r="I63" s="13"/>
      <c r="J63" s="36">
        <v>0.17806813560935847</v>
      </c>
      <c r="K63" s="36"/>
      <c r="L63" s="13"/>
      <c r="M63" s="36">
        <v>0.137590440110208</v>
      </c>
      <c r="N63" s="36"/>
      <c r="O63" s="13"/>
      <c r="P63" s="36">
        <v>0.12555541763111844</v>
      </c>
      <c r="Q63" s="36"/>
      <c r="R63" s="13"/>
      <c r="S63" s="36">
        <v>0.6081813432747265</v>
      </c>
      <c r="T63" s="36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</row>
    <row r="64" spans="1:37" ht="12" customHeight="1" thickBot="1">
      <c r="A64" s="22"/>
      <c r="B64" s="23"/>
      <c r="C64" s="13"/>
      <c r="D64" s="19"/>
      <c r="E64" s="13"/>
      <c r="F64" s="13"/>
      <c r="G64" s="19"/>
      <c r="H64" s="13"/>
      <c r="I64" s="13"/>
      <c r="J64" s="19"/>
      <c r="K64" s="13"/>
      <c r="L64" s="13"/>
      <c r="M64" s="19"/>
      <c r="N64" s="13"/>
      <c r="O64" s="13"/>
      <c r="P64" s="19"/>
      <c r="Q64" s="13"/>
      <c r="R64" s="13"/>
      <c r="S64" s="19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</row>
    <row r="65" spans="1:37" ht="12" customHeight="1" thickTop="1">
      <c r="A65" s="24" t="s">
        <v>68</v>
      </c>
      <c r="B65" s="25"/>
      <c r="C65" s="9"/>
      <c r="D65" s="26"/>
      <c r="E65" s="9"/>
      <c r="F65" s="9"/>
      <c r="G65" s="26"/>
      <c r="H65" s="9"/>
      <c r="I65" s="9"/>
      <c r="J65" s="26"/>
      <c r="K65" s="9"/>
      <c r="L65" s="9"/>
      <c r="M65" s="26"/>
      <c r="N65" s="9"/>
      <c r="O65" s="9"/>
      <c r="P65" s="26"/>
      <c r="Q65" s="9"/>
      <c r="R65" s="9"/>
      <c r="S65" s="26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</row>
    <row r="66" spans="1:37" ht="12" customHeight="1">
      <c r="A66" s="22" t="s">
        <v>69</v>
      </c>
      <c r="B66" s="23"/>
      <c r="C66" s="13"/>
      <c r="D66" s="19"/>
      <c r="E66" s="13"/>
      <c r="F66" s="13"/>
      <c r="G66" s="19"/>
      <c r="H66" s="13"/>
      <c r="I66" s="13"/>
      <c r="J66" s="19"/>
      <c r="K66" s="13"/>
      <c r="L66" s="13"/>
      <c r="M66" s="19"/>
      <c r="N66" s="13"/>
      <c r="O66" s="13"/>
      <c r="P66" s="19"/>
      <c r="Q66" s="13"/>
      <c r="R66" s="13"/>
      <c r="S66" s="19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</row>
    <row r="67" spans="1:37" ht="12" customHeight="1">
      <c r="A67" s="22" t="s">
        <v>70</v>
      </c>
      <c r="B67" s="23"/>
      <c r="C67" s="13"/>
      <c r="D67" s="19"/>
      <c r="E67" s="13"/>
      <c r="F67" s="13"/>
      <c r="G67" s="19"/>
      <c r="H67" s="13"/>
      <c r="I67" s="13"/>
      <c r="J67" s="19"/>
      <c r="K67" s="13"/>
      <c r="L67" s="13"/>
      <c r="M67" s="19"/>
      <c r="N67" s="13"/>
      <c r="O67" s="13"/>
      <c r="P67" s="19"/>
      <c r="Q67" s="13"/>
      <c r="R67" s="13"/>
      <c r="S67" s="19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</row>
    <row r="68" spans="1:37" ht="12.75">
      <c r="A68" s="22" t="s">
        <v>71</v>
      </c>
      <c r="B68" s="27"/>
      <c r="C68" s="28"/>
      <c r="D68" s="29"/>
      <c r="E68" s="28"/>
      <c r="F68" s="28"/>
      <c r="G68" s="29"/>
      <c r="H68" s="28"/>
      <c r="I68" s="28"/>
      <c r="J68" s="29"/>
      <c r="K68" s="28"/>
      <c r="L68" s="28"/>
      <c r="M68" s="29"/>
      <c r="N68" s="28"/>
      <c r="O68" s="28"/>
      <c r="P68" s="29"/>
      <c r="Q68" s="28"/>
      <c r="R68" s="28"/>
      <c r="S68" s="29"/>
      <c r="T68" s="28"/>
      <c r="U68" s="28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28"/>
    </row>
    <row r="69" spans="1:37" ht="12.75">
      <c r="A69" s="31"/>
      <c r="B69" s="27"/>
      <c r="C69" s="28"/>
      <c r="D69" s="29"/>
      <c r="E69" s="28"/>
      <c r="F69" s="28"/>
      <c r="G69" s="29"/>
      <c r="H69" s="28"/>
      <c r="I69" s="28"/>
      <c r="J69" s="29"/>
      <c r="K69" s="28"/>
      <c r="L69" s="28"/>
      <c r="M69" s="29"/>
      <c r="N69" s="28"/>
      <c r="O69" s="28"/>
      <c r="P69" s="29"/>
      <c r="Q69" s="28"/>
      <c r="R69" s="28"/>
      <c r="S69" s="29"/>
      <c r="T69" s="28"/>
      <c r="U69" s="28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28"/>
    </row>
    <row r="70" spans="1:37" ht="12.75">
      <c r="A70" s="31"/>
      <c r="B70" s="27"/>
      <c r="C70" s="28"/>
      <c r="D70" s="29"/>
      <c r="E70" s="28"/>
      <c r="F70" s="28"/>
      <c r="G70" s="29"/>
      <c r="H70" s="28"/>
      <c r="I70" s="28"/>
      <c r="J70" s="29"/>
      <c r="K70" s="28"/>
      <c r="L70" s="28"/>
      <c r="M70" s="29"/>
      <c r="N70" s="28"/>
      <c r="O70" s="28"/>
      <c r="P70" s="29"/>
      <c r="Q70" s="28"/>
      <c r="R70" s="28"/>
      <c r="S70" s="29"/>
      <c r="T70" s="28"/>
      <c r="U70" s="28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28"/>
    </row>
    <row r="71" spans="1:37" ht="12.75">
      <c r="A71" s="31"/>
      <c r="B71" s="27"/>
      <c r="C71" s="28"/>
      <c r="D71" s="29"/>
      <c r="E71" s="28"/>
      <c r="F71" s="28"/>
      <c r="G71" s="29"/>
      <c r="H71" s="28"/>
      <c r="I71" s="28"/>
      <c r="J71" s="29"/>
      <c r="K71" s="28"/>
      <c r="L71" s="28"/>
      <c r="M71" s="29"/>
      <c r="N71" s="28"/>
      <c r="O71" s="28"/>
      <c r="P71" s="29"/>
      <c r="Q71" s="28"/>
      <c r="R71" s="28"/>
      <c r="S71" s="29"/>
      <c r="T71" s="28"/>
      <c r="U71" s="28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28"/>
    </row>
    <row r="72" spans="1:37" ht="12.75">
      <c r="A72" s="31"/>
      <c r="B72" s="27"/>
      <c r="C72" s="28"/>
      <c r="D72" s="29"/>
      <c r="E72" s="28"/>
      <c r="F72" s="28"/>
      <c r="G72" s="29"/>
      <c r="H72" s="28"/>
      <c r="I72" s="28"/>
      <c r="J72" s="29"/>
      <c r="K72" s="28"/>
      <c r="L72" s="28"/>
      <c r="M72" s="29"/>
      <c r="N72" s="28"/>
      <c r="O72" s="28"/>
      <c r="P72" s="29"/>
      <c r="Q72" s="28"/>
      <c r="R72" s="28"/>
      <c r="S72" s="29"/>
      <c r="T72" s="28"/>
      <c r="U72" s="28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28"/>
    </row>
    <row r="73" spans="1:37" ht="12.75">
      <c r="A73" s="31"/>
      <c r="B73" s="27"/>
      <c r="C73" s="28"/>
      <c r="D73" s="29"/>
      <c r="E73" s="28"/>
      <c r="F73" s="28"/>
      <c r="G73" s="29"/>
      <c r="H73" s="28"/>
      <c r="I73" s="28"/>
      <c r="J73" s="29"/>
      <c r="K73" s="28"/>
      <c r="L73" s="28"/>
      <c r="M73" s="29"/>
      <c r="N73" s="28"/>
      <c r="O73" s="28"/>
      <c r="P73" s="29"/>
      <c r="Q73" s="28"/>
      <c r="R73" s="28"/>
      <c r="S73" s="29"/>
      <c r="T73" s="28"/>
      <c r="U73" s="28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28"/>
    </row>
    <row r="74" spans="1:37" ht="12.75">
      <c r="A74" s="31"/>
      <c r="B74" s="27"/>
      <c r="C74" s="28"/>
      <c r="D74" s="29"/>
      <c r="E74" s="28"/>
      <c r="F74" s="28"/>
      <c r="G74" s="29"/>
      <c r="H74" s="28"/>
      <c r="I74" s="28"/>
      <c r="J74" s="29"/>
      <c r="K74" s="28"/>
      <c r="L74" s="28"/>
      <c r="M74" s="29"/>
      <c r="N74" s="28"/>
      <c r="O74" s="28"/>
      <c r="P74" s="29"/>
      <c r="Q74" s="28"/>
      <c r="R74" s="28"/>
      <c r="S74" s="29"/>
      <c r="T74" s="28"/>
      <c r="U74" s="28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28"/>
    </row>
    <row r="75" spans="1:37" ht="12.75">
      <c r="A75" s="31"/>
      <c r="B75" s="27"/>
      <c r="C75" s="28"/>
      <c r="D75" s="29"/>
      <c r="E75" s="28"/>
      <c r="F75" s="28"/>
      <c r="G75" s="29"/>
      <c r="H75" s="28"/>
      <c r="I75" s="28"/>
      <c r="J75" s="29"/>
      <c r="K75" s="28"/>
      <c r="L75" s="28"/>
      <c r="M75" s="29"/>
      <c r="N75" s="28"/>
      <c r="O75" s="28"/>
      <c r="P75" s="29"/>
      <c r="Q75" s="28"/>
      <c r="R75" s="28"/>
      <c r="S75" s="29"/>
      <c r="T75" s="28"/>
      <c r="U75" s="28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28"/>
    </row>
    <row r="76" spans="1:37" ht="12.75">
      <c r="A76" s="31"/>
      <c r="B76" s="27"/>
      <c r="C76" s="28"/>
      <c r="D76" s="29"/>
      <c r="E76" s="28"/>
      <c r="F76" s="28"/>
      <c r="G76" s="29"/>
      <c r="H76" s="28"/>
      <c r="I76" s="28"/>
      <c r="J76" s="29"/>
      <c r="K76" s="28"/>
      <c r="L76" s="28"/>
      <c r="M76" s="29"/>
      <c r="N76" s="28"/>
      <c r="O76" s="28"/>
      <c r="P76" s="29"/>
      <c r="Q76" s="28"/>
      <c r="R76" s="28"/>
      <c r="S76" s="29"/>
      <c r="T76" s="28"/>
      <c r="U76" s="28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28"/>
    </row>
    <row r="77" spans="1:37" ht="12.75">
      <c r="A77" s="31"/>
      <c r="B77" s="27"/>
      <c r="C77" s="28"/>
      <c r="D77" s="29"/>
      <c r="E77" s="28"/>
      <c r="F77" s="28"/>
      <c r="G77" s="29"/>
      <c r="H77" s="28"/>
      <c r="I77" s="28"/>
      <c r="J77" s="29"/>
      <c r="K77" s="28"/>
      <c r="L77" s="28"/>
      <c r="M77" s="29"/>
      <c r="N77" s="28"/>
      <c r="O77" s="28"/>
      <c r="P77" s="29"/>
      <c r="Q77" s="28"/>
      <c r="R77" s="28"/>
      <c r="S77" s="29"/>
      <c r="T77" s="28"/>
      <c r="U77" s="28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28"/>
    </row>
    <row r="78" spans="1:37" ht="12.75">
      <c r="A78" s="31"/>
      <c r="B78" s="27"/>
      <c r="C78" s="28"/>
      <c r="D78" s="29"/>
      <c r="E78" s="28"/>
      <c r="F78" s="28"/>
      <c r="G78" s="29"/>
      <c r="H78" s="28"/>
      <c r="I78" s="28"/>
      <c r="J78" s="29"/>
      <c r="K78" s="28"/>
      <c r="L78" s="28"/>
      <c r="M78" s="29"/>
      <c r="N78" s="28"/>
      <c r="O78" s="28"/>
      <c r="P78" s="29"/>
      <c r="Q78" s="28"/>
      <c r="R78" s="28"/>
      <c r="S78" s="29"/>
      <c r="T78" s="28"/>
      <c r="U78" s="28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28"/>
    </row>
    <row r="79" spans="1:37" ht="12.75">
      <c r="A79" s="31"/>
      <c r="B79" s="27"/>
      <c r="C79" s="28"/>
      <c r="D79" s="29"/>
      <c r="E79" s="28"/>
      <c r="F79" s="28"/>
      <c r="G79" s="29"/>
      <c r="H79" s="28"/>
      <c r="I79" s="28"/>
      <c r="J79" s="29"/>
      <c r="K79" s="28"/>
      <c r="L79" s="28"/>
      <c r="M79" s="29"/>
      <c r="N79" s="28"/>
      <c r="O79" s="28"/>
      <c r="P79" s="29"/>
      <c r="Q79" s="28"/>
      <c r="R79" s="28"/>
      <c r="S79" s="29"/>
      <c r="T79" s="28"/>
      <c r="U79" s="28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28"/>
    </row>
    <row r="80" spans="1:37" ht="12.75">
      <c r="A80" s="31"/>
      <c r="B80" s="27"/>
      <c r="C80" s="28"/>
      <c r="D80" s="29"/>
      <c r="E80" s="28"/>
      <c r="F80" s="28"/>
      <c r="G80" s="29"/>
      <c r="H80" s="28"/>
      <c r="I80" s="28"/>
      <c r="J80" s="29"/>
      <c r="K80" s="28"/>
      <c r="L80" s="28"/>
      <c r="M80" s="29"/>
      <c r="N80" s="28"/>
      <c r="O80" s="28"/>
      <c r="P80" s="29"/>
      <c r="Q80" s="28"/>
      <c r="R80" s="28"/>
      <c r="S80" s="29"/>
      <c r="T80" s="28"/>
      <c r="U80" s="28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28"/>
    </row>
    <row r="81" spans="1:37" ht="12.75">
      <c r="A81" s="31"/>
      <c r="B81" s="27"/>
      <c r="C81" s="28"/>
      <c r="D81" s="29"/>
      <c r="E81" s="28"/>
      <c r="F81" s="28"/>
      <c r="G81" s="29"/>
      <c r="H81" s="28"/>
      <c r="I81" s="28"/>
      <c r="J81" s="29"/>
      <c r="K81" s="28"/>
      <c r="L81" s="28"/>
      <c r="M81" s="29"/>
      <c r="N81" s="28"/>
      <c r="O81" s="28"/>
      <c r="P81" s="29"/>
      <c r="Q81" s="28"/>
      <c r="R81" s="28"/>
      <c r="S81" s="29"/>
      <c r="T81" s="28"/>
      <c r="U81" s="28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28"/>
    </row>
    <row r="82" spans="1:37" ht="12.75">
      <c r="A82" s="31"/>
      <c r="B82" s="27"/>
      <c r="C82" s="28"/>
      <c r="D82" s="29"/>
      <c r="E82" s="28"/>
      <c r="F82" s="28"/>
      <c r="G82" s="29"/>
      <c r="H82" s="28"/>
      <c r="I82" s="28"/>
      <c r="J82" s="29"/>
      <c r="K82" s="28"/>
      <c r="L82" s="28"/>
      <c r="M82" s="29"/>
      <c r="N82" s="28"/>
      <c r="O82" s="28"/>
      <c r="P82" s="29"/>
      <c r="Q82" s="28"/>
      <c r="R82" s="28"/>
      <c r="S82" s="29"/>
      <c r="T82" s="28"/>
      <c r="U82" s="28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28"/>
    </row>
    <row r="83" spans="1:37" ht="12.75">
      <c r="A83" s="31"/>
      <c r="B83" s="27"/>
      <c r="C83" s="28"/>
      <c r="D83" s="29"/>
      <c r="E83" s="28"/>
      <c r="F83" s="28"/>
      <c r="G83" s="29"/>
      <c r="H83" s="28"/>
      <c r="I83" s="28"/>
      <c r="J83" s="29"/>
      <c r="K83" s="28"/>
      <c r="L83" s="28"/>
      <c r="M83" s="29"/>
      <c r="N83" s="28"/>
      <c r="O83" s="28"/>
      <c r="P83" s="29"/>
      <c r="Q83" s="28"/>
      <c r="R83" s="28"/>
      <c r="S83" s="29"/>
      <c r="T83" s="28"/>
      <c r="U83" s="28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28"/>
    </row>
    <row r="84" spans="1:37" ht="12.75">
      <c r="A84" s="31"/>
      <c r="B84" s="27"/>
      <c r="C84" s="28"/>
      <c r="D84" s="29"/>
      <c r="E84" s="28"/>
      <c r="F84" s="28"/>
      <c r="G84" s="29"/>
      <c r="H84" s="28"/>
      <c r="I84" s="28"/>
      <c r="J84" s="29"/>
      <c r="K84" s="28"/>
      <c r="L84" s="28"/>
      <c r="M84" s="29"/>
      <c r="N84" s="28"/>
      <c r="O84" s="28"/>
      <c r="P84" s="29"/>
      <c r="Q84" s="28"/>
      <c r="R84" s="28"/>
      <c r="S84" s="29"/>
      <c r="T84" s="28"/>
      <c r="U84" s="28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28"/>
    </row>
    <row r="85" spans="1:37" ht="12.75">
      <c r="A85" s="31"/>
      <c r="B85" s="27"/>
      <c r="C85" s="28"/>
      <c r="D85" s="29"/>
      <c r="E85" s="28"/>
      <c r="F85" s="28"/>
      <c r="G85" s="29"/>
      <c r="H85" s="28"/>
      <c r="I85" s="28"/>
      <c r="J85" s="29"/>
      <c r="K85" s="28"/>
      <c r="L85" s="28"/>
      <c r="M85" s="29"/>
      <c r="N85" s="28"/>
      <c r="O85" s="28"/>
      <c r="P85" s="29"/>
      <c r="Q85" s="28"/>
      <c r="R85" s="28"/>
      <c r="S85" s="29"/>
      <c r="T85" s="28"/>
      <c r="U85" s="28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28"/>
    </row>
    <row r="86" spans="1:37" ht="12.75">
      <c r="A86" s="31"/>
      <c r="B86" s="27"/>
      <c r="C86" s="28"/>
      <c r="D86" s="29"/>
      <c r="E86" s="28"/>
      <c r="F86" s="28"/>
      <c r="G86" s="29"/>
      <c r="H86" s="28"/>
      <c r="I86" s="28"/>
      <c r="J86" s="29"/>
      <c r="K86" s="28"/>
      <c r="L86" s="28"/>
      <c r="M86" s="29"/>
      <c r="N86" s="28"/>
      <c r="O86" s="28"/>
      <c r="P86" s="29"/>
      <c r="Q86" s="28"/>
      <c r="R86" s="28"/>
      <c r="S86" s="29"/>
      <c r="T86" s="28"/>
      <c r="U86" s="28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28"/>
    </row>
    <row r="87" spans="1:37" ht="12.75">
      <c r="A87" s="31"/>
      <c r="B87" s="27"/>
      <c r="C87" s="28"/>
      <c r="D87" s="29"/>
      <c r="E87" s="28"/>
      <c r="F87" s="28"/>
      <c r="G87" s="29"/>
      <c r="H87" s="28"/>
      <c r="I87" s="28"/>
      <c r="J87" s="29"/>
      <c r="K87" s="28"/>
      <c r="L87" s="28"/>
      <c r="M87" s="29"/>
      <c r="N87" s="28"/>
      <c r="O87" s="28"/>
      <c r="P87" s="29"/>
      <c r="Q87" s="28"/>
      <c r="R87" s="28"/>
      <c r="S87" s="29"/>
      <c r="T87" s="28"/>
      <c r="U87" s="28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28"/>
    </row>
    <row r="88" spans="1:37" ht="12.75">
      <c r="A88" s="31"/>
      <c r="B88" s="27"/>
      <c r="C88" s="28"/>
      <c r="D88" s="29"/>
      <c r="E88" s="28"/>
      <c r="F88" s="28"/>
      <c r="G88" s="29"/>
      <c r="H88" s="28"/>
      <c r="I88" s="28"/>
      <c r="J88" s="29"/>
      <c r="K88" s="28"/>
      <c r="L88" s="28"/>
      <c r="M88" s="29"/>
      <c r="N88" s="28"/>
      <c r="O88" s="28"/>
      <c r="P88" s="29"/>
      <c r="Q88" s="28"/>
      <c r="R88" s="28"/>
      <c r="S88" s="29"/>
      <c r="T88" s="28"/>
      <c r="U88" s="28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28"/>
    </row>
    <row r="89" spans="1:37" ht="12.75">
      <c r="A89" s="31"/>
      <c r="B89" s="27"/>
      <c r="C89" s="28"/>
      <c r="D89" s="29"/>
      <c r="E89" s="28"/>
      <c r="F89" s="28"/>
      <c r="G89" s="29"/>
      <c r="H89" s="28"/>
      <c r="I89" s="28"/>
      <c r="J89" s="29"/>
      <c r="K89" s="28"/>
      <c r="L89" s="28"/>
      <c r="M89" s="29"/>
      <c r="N89" s="28"/>
      <c r="O89" s="28"/>
      <c r="P89" s="29"/>
      <c r="Q89" s="28"/>
      <c r="R89" s="28"/>
      <c r="S89" s="29"/>
      <c r="T89" s="28"/>
      <c r="U89" s="28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28"/>
    </row>
    <row r="90" spans="1:37" ht="12.75">
      <c r="A90" s="31"/>
      <c r="B90" s="27"/>
      <c r="C90" s="28"/>
      <c r="D90" s="29"/>
      <c r="E90" s="28"/>
      <c r="F90" s="28"/>
      <c r="G90" s="29"/>
      <c r="H90" s="28"/>
      <c r="I90" s="28"/>
      <c r="J90" s="29"/>
      <c r="K90" s="28"/>
      <c r="L90" s="28"/>
      <c r="M90" s="29"/>
      <c r="N90" s="28"/>
      <c r="O90" s="28"/>
      <c r="P90" s="29"/>
      <c r="Q90" s="28"/>
      <c r="R90" s="28"/>
      <c r="S90" s="29"/>
      <c r="T90" s="28"/>
      <c r="U90" s="28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28"/>
    </row>
    <row r="91" spans="1:37" ht="12.75">
      <c r="A91" s="31"/>
      <c r="B91" s="27"/>
      <c r="C91" s="28"/>
      <c r="D91" s="29"/>
      <c r="E91" s="28"/>
      <c r="F91" s="28"/>
      <c r="G91" s="29"/>
      <c r="H91" s="28"/>
      <c r="I91" s="28"/>
      <c r="J91" s="29"/>
      <c r="K91" s="28"/>
      <c r="L91" s="28"/>
      <c r="M91" s="29"/>
      <c r="N91" s="28"/>
      <c r="O91" s="28"/>
      <c r="P91" s="29"/>
      <c r="Q91" s="28"/>
      <c r="R91" s="28"/>
      <c r="S91" s="29"/>
      <c r="T91" s="28"/>
      <c r="U91" s="28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28"/>
    </row>
    <row r="92" spans="1:37" ht="12.75">
      <c r="A92" s="31"/>
      <c r="B92" s="27"/>
      <c r="C92" s="28"/>
      <c r="D92" s="29"/>
      <c r="E92" s="28"/>
      <c r="F92" s="28"/>
      <c r="G92" s="29"/>
      <c r="H92" s="28"/>
      <c r="I92" s="28"/>
      <c r="J92" s="29"/>
      <c r="K92" s="28"/>
      <c r="L92" s="28"/>
      <c r="M92" s="29"/>
      <c r="N92" s="28"/>
      <c r="O92" s="28"/>
      <c r="P92" s="29"/>
      <c r="Q92" s="28"/>
      <c r="R92" s="28"/>
      <c r="S92" s="29"/>
      <c r="T92" s="28"/>
      <c r="U92" s="28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28"/>
    </row>
    <row r="93" spans="1:37" ht="12.75">
      <c r="A93" s="31"/>
      <c r="B93" s="27"/>
      <c r="C93" s="28"/>
      <c r="D93" s="29"/>
      <c r="E93" s="28"/>
      <c r="F93" s="28"/>
      <c r="G93" s="29"/>
      <c r="H93" s="28"/>
      <c r="I93" s="28"/>
      <c r="J93" s="29"/>
      <c r="K93" s="28"/>
      <c r="L93" s="28"/>
      <c r="M93" s="29"/>
      <c r="N93" s="28"/>
      <c r="O93" s="28"/>
      <c r="P93" s="29"/>
      <c r="Q93" s="28"/>
      <c r="R93" s="28"/>
      <c r="S93" s="29"/>
      <c r="T93" s="28"/>
      <c r="U93" s="28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28"/>
    </row>
    <row r="94" spans="1:37" ht="12.75">
      <c r="A94" s="31"/>
      <c r="B94" s="27"/>
      <c r="C94" s="28"/>
      <c r="D94" s="29"/>
      <c r="E94" s="28"/>
      <c r="F94" s="28"/>
      <c r="G94" s="29"/>
      <c r="H94" s="28"/>
      <c r="I94" s="28"/>
      <c r="J94" s="29"/>
      <c r="K94" s="28"/>
      <c r="L94" s="28"/>
      <c r="M94" s="29"/>
      <c r="N94" s="28"/>
      <c r="O94" s="28"/>
      <c r="P94" s="29"/>
      <c r="Q94" s="28"/>
      <c r="R94" s="28"/>
      <c r="S94" s="29"/>
      <c r="T94" s="28"/>
      <c r="U94" s="28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28"/>
    </row>
    <row r="95" spans="1:37" ht="12.75">
      <c r="A95" s="31"/>
      <c r="B95" s="27"/>
      <c r="C95" s="28"/>
      <c r="D95" s="29"/>
      <c r="E95" s="28"/>
      <c r="F95" s="28"/>
      <c r="G95" s="29"/>
      <c r="H95" s="28"/>
      <c r="I95" s="28"/>
      <c r="J95" s="29"/>
      <c r="K95" s="28"/>
      <c r="L95" s="28"/>
      <c r="M95" s="29"/>
      <c r="N95" s="28"/>
      <c r="O95" s="28"/>
      <c r="P95" s="29"/>
      <c r="Q95" s="28"/>
      <c r="R95" s="28"/>
      <c r="S95" s="29"/>
      <c r="T95" s="28"/>
      <c r="U95" s="28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28"/>
    </row>
    <row r="96" spans="1:37" ht="12.75">
      <c r="A96" s="31"/>
      <c r="B96" s="27"/>
      <c r="C96" s="28"/>
      <c r="D96" s="29"/>
      <c r="E96" s="28"/>
      <c r="F96" s="28"/>
      <c r="G96" s="29"/>
      <c r="H96" s="28"/>
      <c r="I96" s="28"/>
      <c r="J96" s="29"/>
      <c r="K96" s="28"/>
      <c r="L96" s="28"/>
      <c r="M96" s="29"/>
      <c r="N96" s="28"/>
      <c r="O96" s="28"/>
      <c r="P96" s="29"/>
      <c r="Q96" s="28"/>
      <c r="R96" s="28"/>
      <c r="S96" s="29"/>
      <c r="T96" s="28"/>
      <c r="U96" s="28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28"/>
    </row>
    <row r="97" spans="1:37" ht="12.75">
      <c r="A97" s="31"/>
      <c r="B97" s="27"/>
      <c r="C97" s="28"/>
      <c r="D97" s="29"/>
      <c r="E97" s="28"/>
      <c r="F97" s="28"/>
      <c r="G97" s="29"/>
      <c r="H97" s="28"/>
      <c r="I97" s="28"/>
      <c r="J97" s="29"/>
      <c r="K97" s="28"/>
      <c r="L97" s="28"/>
      <c r="M97" s="29"/>
      <c r="N97" s="28"/>
      <c r="O97" s="28"/>
      <c r="P97" s="29"/>
      <c r="Q97" s="28"/>
      <c r="R97" s="28"/>
      <c r="S97" s="29"/>
      <c r="T97" s="28"/>
      <c r="U97" s="28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28"/>
    </row>
    <row r="98" spans="1:37" ht="12.75">
      <c r="A98" s="31"/>
      <c r="B98" s="27"/>
      <c r="C98" s="28"/>
      <c r="D98" s="29"/>
      <c r="E98" s="28"/>
      <c r="F98" s="28"/>
      <c r="G98" s="29"/>
      <c r="H98" s="28"/>
      <c r="I98" s="28"/>
      <c r="J98" s="29"/>
      <c r="K98" s="28"/>
      <c r="L98" s="28"/>
      <c r="M98" s="29"/>
      <c r="N98" s="28"/>
      <c r="O98" s="28"/>
      <c r="P98" s="29"/>
      <c r="Q98" s="28"/>
      <c r="R98" s="28"/>
      <c r="S98" s="29"/>
      <c r="T98" s="28"/>
      <c r="U98" s="28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28"/>
    </row>
    <row r="99" spans="1:37" ht="12.75">
      <c r="A99" s="31"/>
      <c r="B99" s="27"/>
      <c r="C99" s="28"/>
      <c r="D99" s="29"/>
      <c r="E99" s="28"/>
      <c r="F99" s="28"/>
      <c r="G99" s="29"/>
      <c r="H99" s="28"/>
      <c r="I99" s="28"/>
      <c r="J99" s="29"/>
      <c r="K99" s="28"/>
      <c r="L99" s="28"/>
      <c r="M99" s="29"/>
      <c r="N99" s="28"/>
      <c r="O99" s="28"/>
      <c r="P99" s="29"/>
      <c r="Q99" s="28"/>
      <c r="R99" s="28"/>
      <c r="S99" s="29"/>
      <c r="T99" s="28"/>
      <c r="U99" s="28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28"/>
    </row>
    <row r="100" spans="1:37" ht="12.75">
      <c r="A100" s="31"/>
      <c r="B100" s="27"/>
      <c r="C100" s="28"/>
      <c r="D100" s="29"/>
      <c r="E100" s="28"/>
      <c r="F100" s="28"/>
      <c r="G100" s="29"/>
      <c r="H100" s="28"/>
      <c r="I100" s="28"/>
      <c r="J100" s="29"/>
      <c r="K100" s="28"/>
      <c r="L100" s="28"/>
      <c r="M100" s="29"/>
      <c r="N100" s="28"/>
      <c r="O100" s="28"/>
      <c r="P100" s="29"/>
      <c r="Q100" s="28"/>
      <c r="R100" s="28"/>
      <c r="S100" s="29"/>
      <c r="T100" s="28"/>
      <c r="U100" s="28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28"/>
    </row>
    <row r="101" spans="1:37" ht="12.75">
      <c r="A101" s="31"/>
      <c r="B101" s="27"/>
      <c r="C101" s="28"/>
      <c r="D101" s="29"/>
      <c r="E101" s="28"/>
      <c r="F101" s="28"/>
      <c r="G101" s="29"/>
      <c r="H101" s="28"/>
      <c r="I101" s="28"/>
      <c r="J101" s="29"/>
      <c r="K101" s="28"/>
      <c r="L101" s="28"/>
      <c r="M101" s="29"/>
      <c r="N101" s="28"/>
      <c r="O101" s="28"/>
      <c r="P101" s="29"/>
      <c r="Q101" s="28"/>
      <c r="R101" s="28"/>
      <c r="S101" s="29"/>
      <c r="T101" s="28"/>
      <c r="U101" s="28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28"/>
    </row>
    <row r="102" spans="1:37" ht="12.75">
      <c r="A102" s="31"/>
      <c r="B102" s="27"/>
      <c r="C102" s="28"/>
      <c r="D102" s="29"/>
      <c r="E102" s="28"/>
      <c r="F102" s="28"/>
      <c r="G102" s="29"/>
      <c r="H102" s="28"/>
      <c r="I102" s="28"/>
      <c r="J102" s="29"/>
      <c r="K102" s="28"/>
      <c r="L102" s="28"/>
      <c r="M102" s="29"/>
      <c r="N102" s="28"/>
      <c r="O102" s="28"/>
      <c r="P102" s="29"/>
      <c r="Q102" s="28"/>
      <c r="R102" s="28"/>
      <c r="S102" s="29"/>
      <c r="T102" s="28"/>
      <c r="U102" s="28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28"/>
    </row>
    <row r="103" spans="1:37" ht="12.75">
      <c r="A103" s="31"/>
      <c r="B103" s="27"/>
      <c r="C103" s="28"/>
      <c r="D103" s="29"/>
      <c r="E103" s="28"/>
      <c r="F103" s="28"/>
      <c r="G103" s="29"/>
      <c r="H103" s="28"/>
      <c r="I103" s="28"/>
      <c r="J103" s="29"/>
      <c r="K103" s="28"/>
      <c r="L103" s="28"/>
      <c r="M103" s="29"/>
      <c r="N103" s="28"/>
      <c r="O103" s="28"/>
      <c r="P103" s="29"/>
      <c r="Q103" s="28"/>
      <c r="R103" s="28"/>
      <c r="S103" s="29"/>
      <c r="T103" s="28"/>
      <c r="U103" s="28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28"/>
    </row>
    <row r="104" spans="1:37" ht="12.75">
      <c r="A104" s="31"/>
      <c r="B104" s="27"/>
      <c r="C104" s="28"/>
      <c r="D104" s="29"/>
      <c r="E104" s="28"/>
      <c r="F104" s="28"/>
      <c r="G104" s="29"/>
      <c r="H104" s="28"/>
      <c r="I104" s="28"/>
      <c r="J104" s="29"/>
      <c r="K104" s="28"/>
      <c r="L104" s="28"/>
      <c r="M104" s="29"/>
      <c r="N104" s="28"/>
      <c r="O104" s="28"/>
      <c r="P104" s="29"/>
      <c r="Q104" s="28"/>
      <c r="R104" s="28"/>
      <c r="S104" s="29"/>
      <c r="T104" s="28"/>
      <c r="U104" s="28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28"/>
    </row>
    <row r="105" spans="1:37" ht="12.75">
      <c r="A105" s="31"/>
      <c r="B105" s="27"/>
      <c r="C105" s="28"/>
      <c r="D105" s="29"/>
      <c r="E105" s="28"/>
      <c r="F105" s="28"/>
      <c r="G105" s="29"/>
      <c r="H105" s="28"/>
      <c r="I105" s="28"/>
      <c r="J105" s="29"/>
      <c r="K105" s="28"/>
      <c r="L105" s="28"/>
      <c r="M105" s="29"/>
      <c r="N105" s="28"/>
      <c r="O105" s="28"/>
      <c r="P105" s="29"/>
      <c r="Q105" s="28"/>
      <c r="R105" s="28"/>
      <c r="S105" s="29"/>
      <c r="T105" s="28"/>
      <c r="U105" s="28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28"/>
    </row>
    <row r="106" spans="1:37" ht="12.75">
      <c r="A106" s="31"/>
      <c r="B106" s="27"/>
      <c r="C106" s="28"/>
      <c r="D106" s="29"/>
      <c r="E106" s="28"/>
      <c r="F106" s="28"/>
      <c r="G106" s="29"/>
      <c r="H106" s="28"/>
      <c r="I106" s="28"/>
      <c r="J106" s="29"/>
      <c r="K106" s="28"/>
      <c r="L106" s="28"/>
      <c r="M106" s="29"/>
      <c r="N106" s="28"/>
      <c r="O106" s="28"/>
      <c r="P106" s="29"/>
      <c r="Q106" s="28"/>
      <c r="R106" s="28"/>
      <c r="S106" s="29"/>
      <c r="T106" s="28"/>
      <c r="U106" s="28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28"/>
    </row>
    <row r="107" spans="1:37" ht="12.75">
      <c r="A107" s="31"/>
      <c r="B107" s="27"/>
      <c r="C107" s="28"/>
      <c r="D107" s="29"/>
      <c r="E107" s="28"/>
      <c r="F107" s="28"/>
      <c r="G107" s="29"/>
      <c r="H107" s="28"/>
      <c r="I107" s="28"/>
      <c r="J107" s="29"/>
      <c r="K107" s="28"/>
      <c r="L107" s="28"/>
      <c r="M107" s="29"/>
      <c r="N107" s="28"/>
      <c r="O107" s="28"/>
      <c r="P107" s="29"/>
      <c r="Q107" s="28"/>
      <c r="R107" s="28"/>
      <c r="S107" s="29"/>
      <c r="T107" s="28"/>
      <c r="U107" s="28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28"/>
    </row>
    <row r="108" spans="1:37" ht="12.75">
      <c r="A108" s="31"/>
      <c r="B108" s="27"/>
      <c r="C108" s="28"/>
      <c r="D108" s="29"/>
      <c r="E108" s="28"/>
      <c r="F108" s="28"/>
      <c r="G108" s="29"/>
      <c r="H108" s="28"/>
      <c r="I108" s="28"/>
      <c r="J108" s="29"/>
      <c r="K108" s="28"/>
      <c r="L108" s="28"/>
      <c r="M108" s="29"/>
      <c r="N108" s="28"/>
      <c r="O108" s="28"/>
      <c r="P108" s="29"/>
      <c r="Q108" s="28"/>
      <c r="R108" s="28"/>
      <c r="S108" s="29"/>
      <c r="T108" s="28"/>
      <c r="U108" s="28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28"/>
    </row>
    <row r="109" spans="1:37" ht="12.75">
      <c r="A109" s="31"/>
      <c r="B109" s="27"/>
      <c r="C109" s="28"/>
      <c r="D109" s="29"/>
      <c r="E109" s="28"/>
      <c r="F109" s="28"/>
      <c r="G109" s="29"/>
      <c r="H109" s="28"/>
      <c r="I109" s="28"/>
      <c r="J109" s="29"/>
      <c r="K109" s="28"/>
      <c r="L109" s="28"/>
      <c r="M109" s="29"/>
      <c r="N109" s="28"/>
      <c r="O109" s="28"/>
      <c r="P109" s="29"/>
      <c r="Q109" s="28"/>
      <c r="R109" s="28"/>
      <c r="S109" s="29"/>
      <c r="T109" s="28"/>
      <c r="U109" s="28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28"/>
    </row>
    <row r="110" spans="1:37" ht="12.75">
      <c r="A110" s="31"/>
      <c r="B110" s="27"/>
      <c r="C110" s="28"/>
      <c r="D110" s="29"/>
      <c r="E110" s="28"/>
      <c r="F110" s="28"/>
      <c r="G110" s="29"/>
      <c r="H110" s="28"/>
      <c r="I110" s="28"/>
      <c r="J110" s="29"/>
      <c r="K110" s="28"/>
      <c r="L110" s="28"/>
      <c r="M110" s="29"/>
      <c r="N110" s="28"/>
      <c r="O110" s="28"/>
      <c r="P110" s="29"/>
      <c r="Q110" s="28"/>
      <c r="R110" s="28"/>
      <c r="S110" s="29"/>
      <c r="T110" s="28"/>
      <c r="U110" s="28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28"/>
    </row>
    <row r="111" spans="1:37" ht="12.75">
      <c r="A111" s="31"/>
      <c r="B111" s="27"/>
      <c r="C111" s="28"/>
      <c r="D111" s="29"/>
      <c r="E111" s="28"/>
      <c r="F111" s="28"/>
      <c r="G111" s="29"/>
      <c r="H111" s="28"/>
      <c r="I111" s="28"/>
      <c r="J111" s="29"/>
      <c r="K111" s="28"/>
      <c r="L111" s="28"/>
      <c r="M111" s="29"/>
      <c r="N111" s="28"/>
      <c r="O111" s="28"/>
      <c r="P111" s="29"/>
      <c r="Q111" s="28"/>
      <c r="R111" s="28"/>
      <c r="S111" s="29"/>
      <c r="T111" s="28"/>
      <c r="U111" s="28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28"/>
    </row>
    <row r="112" spans="1:37" ht="12.75">
      <c r="A112" s="31"/>
      <c r="B112" s="27"/>
      <c r="C112" s="28"/>
      <c r="D112" s="29"/>
      <c r="E112" s="28"/>
      <c r="F112" s="28"/>
      <c r="G112" s="29"/>
      <c r="H112" s="28"/>
      <c r="I112" s="28"/>
      <c r="J112" s="29"/>
      <c r="K112" s="28"/>
      <c r="L112" s="28"/>
      <c r="M112" s="29"/>
      <c r="N112" s="28"/>
      <c r="O112" s="28"/>
      <c r="P112" s="29"/>
      <c r="Q112" s="28"/>
      <c r="R112" s="28"/>
      <c r="S112" s="29"/>
      <c r="T112" s="28"/>
      <c r="U112" s="28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28"/>
    </row>
    <row r="113" spans="1:37" ht="12.75">
      <c r="A113" s="31"/>
      <c r="B113" s="27"/>
      <c r="C113" s="28"/>
      <c r="D113" s="29"/>
      <c r="E113" s="28"/>
      <c r="F113" s="28"/>
      <c r="G113" s="29"/>
      <c r="H113" s="28"/>
      <c r="I113" s="28"/>
      <c r="J113" s="29"/>
      <c r="K113" s="28"/>
      <c r="L113" s="28"/>
      <c r="M113" s="29"/>
      <c r="N113" s="28"/>
      <c r="O113" s="28"/>
      <c r="P113" s="29"/>
      <c r="Q113" s="28"/>
      <c r="R113" s="28"/>
      <c r="S113" s="29"/>
      <c r="T113" s="28"/>
      <c r="U113" s="28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28"/>
    </row>
    <row r="114" spans="1:37" ht="12.75">
      <c r="A114" s="31"/>
      <c r="B114" s="27"/>
      <c r="C114" s="28"/>
      <c r="D114" s="29"/>
      <c r="E114" s="28"/>
      <c r="F114" s="28"/>
      <c r="G114" s="29"/>
      <c r="H114" s="28"/>
      <c r="I114" s="28"/>
      <c r="J114" s="29"/>
      <c r="K114" s="28"/>
      <c r="L114" s="28"/>
      <c r="M114" s="29"/>
      <c r="N114" s="28"/>
      <c r="O114" s="28"/>
      <c r="P114" s="29"/>
      <c r="Q114" s="28"/>
      <c r="R114" s="28"/>
      <c r="S114" s="29"/>
      <c r="T114" s="28"/>
      <c r="U114" s="28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28"/>
    </row>
    <row r="115" spans="1:37" ht="12.75">
      <c r="A115" s="31"/>
      <c r="B115" s="27"/>
      <c r="C115" s="28"/>
      <c r="D115" s="29"/>
      <c r="E115" s="28"/>
      <c r="F115" s="28"/>
      <c r="G115" s="29"/>
      <c r="H115" s="28"/>
      <c r="I115" s="28"/>
      <c r="J115" s="29"/>
      <c r="K115" s="28"/>
      <c r="L115" s="28"/>
      <c r="M115" s="29"/>
      <c r="N115" s="28"/>
      <c r="O115" s="28"/>
      <c r="P115" s="29"/>
      <c r="Q115" s="28"/>
      <c r="R115" s="28"/>
      <c r="S115" s="29"/>
      <c r="T115" s="28"/>
      <c r="U115" s="28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28"/>
    </row>
    <row r="116" spans="1:37" ht="12.75">
      <c r="A116" s="31"/>
      <c r="B116" s="27"/>
      <c r="C116" s="28"/>
      <c r="D116" s="29"/>
      <c r="E116" s="28"/>
      <c r="F116" s="28"/>
      <c r="G116" s="29"/>
      <c r="H116" s="28"/>
      <c r="I116" s="28"/>
      <c r="J116" s="29"/>
      <c r="K116" s="28"/>
      <c r="L116" s="28"/>
      <c r="M116" s="29"/>
      <c r="N116" s="28"/>
      <c r="O116" s="28"/>
      <c r="P116" s="29"/>
      <c r="Q116" s="28"/>
      <c r="R116" s="28"/>
      <c r="S116" s="29"/>
      <c r="T116" s="28"/>
      <c r="U116" s="28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28"/>
    </row>
    <row r="117" spans="1:37" ht="12.75">
      <c r="A117" s="31"/>
      <c r="B117" s="27"/>
      <c r="C117" s="28"/>
      <c r="D117" s="29"/>
      <c r="E117" s="28"/>
      <c r="F117" s="28"/>
      <c r="G117" s="29"/>
      <c r="H117" s="28"/>
      <c r="I117" s="28"/>
      <c r="J117" s="29"/>
      <c r="K117" s="28"/>
      <c r="L117" s="28"/>
      <c r="M117" s="29"/>
      <c r="N117" s="28"/>
      <c r="O117" s="28"/>
      <c r="P117" s="29"/>
      <c r="Q117" s="28"/>
      <c r="R117" s="28"/>
      <c r="S117" s="29"/>
      <c r="T117" s="28"/>
      <c r="U117" s="28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28"/>
    </row>
    <row r="118" spans="1:37" ht="12.75">
      <c r="A118" s="31"/>
      <c r="B118" s="27"/>
      <c r="C118" s="28"/>
      <c r="D118" s="29"/>
      <c r="E118" s="28"/>
      <c r="F118" s="28"/>
      <c r="G118" s="29"/>
      <c r="H118" s="28"/>
      <c r="I118" s="28"/>
      <c r="J118" s="29"/>
      <c r="K118" s="28"/>
      <c r="L118" s="28"/>
      <c r="M118" s="29"/>
      <c r="N118" s="28"/>
      <c r="O118" s="28"/>
      <c r="P118" s="29"/>
      <c r="Q118" s="28"/>
      <c r="R118" s="28"/>
      <c r="S118" s="29"/>
      <c r="T118" s="28"/>
      <c r="U118" s="28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28"/>
    </row>
    <row r="119" spans="1:37" ht="12.75">
      <c r="A119" s="31"/>
      <c r="B119" s="27"/>
      <c r="C119" s="28"/>
      <c r="D119" s="29"/>
      <c r="E119" s="28"/>
      <c r="F119" s="28"/>
      <c r="G119" s="29"/>
      <c r="H119" s="28"/>
      <c r="I119" s="28"/>
      <c r="J119" s="29"/>
      <c r="K119" s="28"/>
      <c r="L119" s="28"/>
      <c r="M119" s="29"/>
      <c r="N119" s="28"/>
      <c r="O119" s="28"/>
      <c r="P119" s="29"/>
      <c r="Q119" s="28"/>
      <c r="R119" s="28"/>
      <c r="S119" s="29"/>
      <c r="T119" s="28"/>
      <c r="U119" s="28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28"/>
    </row>
    <row r="120" spans="1:37" ht="12.75">
      <c r="A120" s="31"/>
      <c r="B120" s="27"/>
      <c r="C120" s="28"/>
      <c r="D120" s="29"/>
      <c r="E120" s="28"/>
      <c r="F120" s="28"/>
      <c r="G120" s="29"/>
      <c r="H120" s="28"/>
      <c r="I120" s="28"/>
      <c r="J120" s="29"/>
      <c r="K120" s="28"/>
      <c r="L120" s="28"/>
      <c r="M120" s="29"/>
      <c r="N120" s="28"/>
      <c r="O120" s="28"/>
      <c r="P120" s="29"/>
      <c r="Q120" s="28"/>
      <c r="R120" s="28"/>
      <c r="S120" s="29"/>
      <c r="T120" s="28"/>
      <c r="U120" s="28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28"/>
    </row>
    <row r="121" spans="1:37" ht="12.75">
      <c r="A121" s="31"/>
      <c r="B121" s="27"/>
      <c r="C121" s="28"/>
      <c r="D121" s="29"/>
      <c r="E121" s="28"/>
      <c r="F121" s="28"/>
      <c r="G121" s="29"/>
      <c r="H121" s="28"/>
      <c r="I121" s="28"/>
      <c r="J121" s="29"/>
      <c r="K121" s="28"/>
      <c r="L121" s="28"/>
      <c r="M121" s="29"/>
      <c r="N121" s="28"/>
      <c r="O121" s="28"/>
      <c r="P121" s="29"/>
      <c r="Q121" s="28"/>
      <c r="R121" s="28"/>
      <c r="S121" s="29"/>
      <c r="T121" s="28"/>
      <c r="U121" s="28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28"/>
    </row>
    <row r="122" spans="1:37" ht="12.75">
      <c r="A122" s="31"/>
      <c r="B122" s="27"/>
      <c r="C122" s="28"/>
      <c r="D122" s="29"/>
      <c r="E122" s="28"/>
      <c r="F122" s="28"/>
      <c r="G122" s="29"/>
      <c r="H122" s="28"/>
      <c r="I122" s="28"/>
      <c r="J122" s="29"/>
      <c r="K122" s="28"/>
      <c r="L122" s="28"/>
      <c r="M122" s="29"/>
      <c r="N122" s="28"/>
      <c r="O122" s="28"/>
      <c r="P122" s="29"/>
      <c r="Q122" s="28"/>
      <c r="R122" s="28"/>
      <c r="S122" s="29"/>
      <c r="T122" s="28"/>
      <c r="U122" s="28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28"/>
    </row>
    <row r="123" spans="1:37" ht="12.75">
      <c r="A123" s="31"/>
      <c r="B123" s="27"/>
      <c r="C123" s="28"/>
      <c r="D123" s="29"/>
      <c r="E123" s="28"/>
      <c r="F123" s="28"/>
      <c r="G123" s="29"/>
      <c r="H123" s="28"/>
      <c r="I123" s="28"/>
      <c r="J123" s="29"/>
      <c r="K123" s="28"/>
      <c r="L123" s="28"/>
      <c r="M123" s="29"/>
      <c r="N123" s="28"/>
      <c r="O123" s="28"/>
      <c r="P123" s="29"/>
      <c r="Q123" s="28"/>
      <c r="R123" s="28"/>
      <c r="S123" s="29"/>
      <c r="T123" s="28"/>
      <c r="U123" s="28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28"/>
    </row>
    <row r="124" spans="1:37" ht="12.75">
      <c r="A124" s="31"/>
      <c r="B124" s="27"/>
      <c r="C124" s="28"/>
      <c r="D124" s="29"/>
      <c r="E124" s="28"/>
      <c r="F124" s="28"/>
      <c r="G124" s="29"/>
      <c r="H124" s="28"/>
      <c r="I124" s="28"/>
      <c r="J124" s="29"/>
      <c r="K124" s="28"/>
      <c r="L124" s="28"/>
      <c r="M124" s="29"/>
      <c r="N124" s="28"/>
      <c r="O124" s="28"/>
      <c r="P124" s="29"/>
      <c r="Q124" s="28"/>
      <c r="R124" s="28"/>
      <c r="S124" s="29"/>
      <c r="T124" s="28"/>
      <c r="U124" s="28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28"/>
    </row>
    <row r="125" spans="1:37" ht="12.75">
      <c r="A125" s="31"/>
      <c r="B125" s="27"/>
      <c r="C125" s="28"/>
      <c r="D125" s="29"/>
      <c r="E125" s="28"/>
      <c r="F125" s="28"/>
      <c r="G125" s="29"/>
      <c r="H125" s="28"/>
      <c r="I125" s="28"/>
      <c r="J125" s="29"/>
      <c r="K125" s="28"/>
      <c r="L125" s="28"/>
      <c r="M125" s="29"/>
      <c r="N125" s="28"/>
      <c r="O125" s="28"/>
      <c r="P125" s="29"/>
      <c r="Q125" s="28"/>
      <c r="R125" s="28"/>
      <c r="S125" s="29"/>
      <c r="T125" s="28"/>
      <c r="U125" s="28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28"/>
    </row>
    <row r="126" spans="1:37" ht="12.75">
      <c r="A126" s="31"/>
      <c r="B126" s="27"/>
      <c r="C126" s="28"/>
      <c r="D126" s="29"/>
      <c r="E126" s="28"/>
      <c r="F126" s="28"/>
      <c r="G126" s="29"/>
      <c r="H126" s="28"/>
      <c r="I126" s="28"/>
      <c r="J126" s="29"/>
      <c r="K126" s="28"/>
      <c r="L126" s="28"/>
      <c r="M126" s="29"/>
      <c r="N126" s="28"/>
      <c r="O126" s="28"/>
      <c r="P126" s="29"/>
      <c r="Q126" s="28"/>
      <c r="R126" s="28"/>
      <c r="S126" s="29"/>
      <c r="T126" s="28"/>
      <c r="U126" s="28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28"/>
    </row>
    <row r="127" spans="1:37" ht="12.75">
      <c r="A127" s="31"/>
      <c r="B127" s="27"/>
      <c r="C127" s="28"/>
      <c r="D127" s="29"/>
      <c r="E127" s="28"/>
      <c r="F127" s="28"/>
      <c r="G127" s="29"/>
      <c r="H127" s="28"/>
      <c r="I127" s="28"/>
      <c r="J127" s="29"/>
      <c r="K127" s="28"/>
      <c r="L127" s="28"/>
      <c r="M127" s="29"/>
      <c r="N127" s="28"/>
      <c r="O127" s="28"/>
      <c r="P127" s="29"/>
      <c r="Q127" s="28"/>
      <c r="R127" s="28"/>
      <c r="S127" s="29"/>
      <c r="T127" s="28"/>
      <c r="U127" s="28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28"/>
    </row>
    <row r="128" spans="1:37" ht="12.75">
      <c r="A128" s="31"/>
      <c r="B128" s="27"/>
      <c r="C128" s="28"/>
      <c r="D128" s="29"/>
      <c r="E128" s="28"/>
      <c r="F128" s="28"/>
      <c r="G128" s="29"/>
      <c r="H128" s="28"/>
      <c r="I128" s="28"/>
      <c r="J128" s="29"/>
      <c r="K128" s="28"/>
      <c r="L128" s="28"/>
      <c r="M128" s="29"/>
      <c r="N128" s="28"/>
      <c r="O128" s="28"/>
      <c r="P128" s="29"/>
      <c r="Q128" s="28"/>
      <c r="R128" s="28"/>
      <c r="S128" s="29"/>
      <c r="T128" s="28"/>
      <c r="U128" s="28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  <c r="AJ128" s="30"/>
      <c r="AK128" s="28"/>
    </row>
    <row r="129" spans="1:37" ht="12.75">
      <c r="A129" s="31"/>
      <c r="B129" s="27"/>
      <c r="C129" s="28"/>
      <c r="D129" s="29"/>
      <c r="E129" s="28"/>
      <c r="F129" s="28"/>
      <c r="G129" s="29"/>
      <c r="H129" s="28"/>
      <c r="I129" s="28"/>
      <c r="J129" s="29"/>
      <c r="K129" s="28"/>
      <c r="L129" s="28"/>
      <c r="M129" s="29"/>
      <c r="N129" s="28"/>
      <c r="O129" s="28"/>
      <c r="P129" s="29"/>
      <c r="Q129" s="28"/>
      <c r="R129" s="28"/>
      <c r="S129" s="29"/>
      <c r="T129" s="28"/>
      <c r="U129" s="28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28"/>
    </row>
    <row r="130" spans="1:37" ht="12.75">
      <c r="A130" s="31"/>
      <c r="B130" s="27"/>
      <c r="C130" s="28"/>
      <c r="D130" s="29"/>
      <c r="E130" s="28"/>
      <c r="F130" s="28"/>
      <c r="G130" s="29"/>
      <c r="H130" s="28"/>
      <c r="I130" s="28"/>
      <c r="J130" s="29"/>
      <c r="K130" s="28"/>
      <c r="L130" s="28"/>
      <c r="M130" s="29"/>
      <c r="N130" s="28"/>
      <c r="O130" s="28"/>
      <c r="P130" s="29"/>
      <c r="Q130" s="28"/>
      <c r="R130" s="28"/>
      <c r="S130" s="29"/>
      <c r="T130" s="28"/>
      <c r="U130" s="28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28"/>
    </row>
  </sheetData>
  <sheetProtection/>
  <mergeCells count="31">
    <mergeCell ref="D3:E3"/>
    <mergeCell ref="G3:H3"/>
    <mergeCell ref="J3:K3"/>
    <mergeCell ref="M3:N3"/>
    <mergeCell ref="P3:Q3"/>
    <mergeCell ref="S3:T3"/>
    <mergeCell ref="D4:E4"/>
    <mergeCell ref="G4:H4"/>
    <mergeCell ref="J4:K4"/>
    <mergeCell ref="M4:N4"/>
    <mergeCell ref="P4:Q4"/>
    <mergeCell ref="S4:T4"/>
    <mergeCell ref="D5:T5"/>
    <mergeCell ref="D61:E61"/>
    <mergeCell ref="G61:H61"/>
    <mergeCell ref="J61:K61"/>
    <mergeCell ref="M61:N61"/>
    <mergeCell ref="P61:Q61"/>
    <mergeCell ref="S61:T61"/>
    <mergeCell ref="D62:E62"/>
    <mergeCell ref="G62:H62"/>
    <mergeCell ref="J62:K62"/>
    <mergeCell ref="M62:N62"/>
    <mergeCell ref="P62:Q62"/>
    <mergeCell ref="S62:T62"/>
    <mergeCell ref="D63:E63"/>
    <mergeCell ref="G63:H63"/>
    <mergeCell ref="J63:K63"/>
    <mergeCell ref="M63:N63"/>
    <mergeCell ref="P63:Q63"/>
    <mergeCell ref="S63:T63"/>
  </mergeCells>
  <printOptions/>
  <pageMargins left="0.7" right="0.7" top="0.75" bottom="0.75" header="0.3" footer="0.3"/>
  <pageSetup fitToHeight="1" fitToWidth="1" horizontalDpi="1200" verticalDpi="12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California, Davis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giannini</dc:creator>
  <cp:keywords/>
  <dc:description/>
  <cp:lastModifiedBy>giannini</cp:lastModifiedBy>
  <cp:lastPrinted>2015-01-20T20:15:59Z</cp:lastPrinted>
  <dcterms:created xsi:type="dcterms:W3CDTF">2015-01-20T20:08:48Z</dcterms:created>
  <dcterms:modified xsi:type="dcterms:W3CDTF">2015-01-20T20:44:10Z</dcterms:modified>
  <cp:category/>
  <cp:version/>
  <cp:contentType/>
  <cp:contentStatus/>
</cp:coreProperties>
</file>