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10Tulelake11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'10Tulelake11'!$A$1:$AG$46</definedName>
  </definedNames>
  <calcPr fullCalcOnLoad="1"/>
</workbook>
</file>

<file path=xl/sharedStrings.xml><?xml version="1.0" encoding="utf-8"?>
<sst xmlns="http://schemas.openxmlformats.org/spreadsheetml/2006/main" count="51" uniqueCount="51">
  <si>
    <t>2011 YIELDS,  TULELAKE ALFALFA CULTIVAR TRIAL.  TRIAL PLANTED 8/17/10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</si>
  <si>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</si>
  <si>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</si>
  <si>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</si>
  <si>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</si>
  <si>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</si>
  <si>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</si>
  <si>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% of</t>
  </si>
  <si>
    <t>TOTAL</t>
  </si>
  <si>
    <t>VERNAL</t>
  </si>
  <si>
    <t>FD</t>
  </si>
  <si>
    <t>Dry t/a</t>
  </si>
  <si>
    <t>%</t>
  </si>
  <si>
    <t>MS Sunstra 803</t>
  </si>
  <si>
    <t>R57M129 FG</t>
  </si>
  <si>
    <t>HybriForce 2400</t>
  </si>
  <si>
    <t>R57M130 FG</t>
  </si>
  <si>
    <t>DG4210</t>
  </si>
  <si>
    <t>GrandStand</t>
  </si>
  <si>
    <t>WL 357 HQ</t>
  </si>
  <si>
    <t>Integra 8400</t>
  </si>
  <si>
    <t>PGI 459</t>
  </si>
  <si>
    <t>WL 363 HQ</t>
  </si>
  <si>
    <t>Dura 512</t>
  </si>
  <si>
    <t>AmeriStand407TQ</t>
  </si>
  <si>
    <t>R46Bx162</t>
  </si>
  <si>
    <t>Archer III</t>
  </si>
  <si>
    <t>R47M312 FG</t>
  </si>
  <si>
    <t>Mountaneer II</t>
  </si>
  <si>
    <t>Syngenta 6422Q</t>
  </si>
  <si>
    <t xml:space="preserve">R56Bx212 </t>
  </si>
  <si>
    <t>Rebound 6.0</t>
  </si>
  <si>
    <t>R46Bx163</t>
  </si>
  <si>
    <t xml:space="preserve">MasterPiece II </t>
  </si>
  <si>
    <t>Integra 8300</t>
  </si>
  <si>
    <t>Syngenta 6422Q-EMD</t>
  </si>
  <si>
    <t>R47M120 FG</t>
  </si>
  <si>
    <t>Lightening IV</t>
  </si>
  <si>
    <t>Xtra-3</t>
  </si>
  <si>
    <t>R48W224 FG</t>
  </si>
  <si>
    <t>Vernal</t>
  </si>
  <si>
    <t>R48M153 FG</t>
  </si>
  <si>
    <t>R65BD278</t>
  </si>
  <si>
    <t>Minerva</t>
  </si>
  <si>
    <t>Rugged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</si>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</sst>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falfa.ucdavis.edu/FacultyData\PUTNAM\PUTNAMShared\3A-VarietyTRIALmanagement\1VarietyTRIALSbyLocation\10Tulelake\2011\10Tulelake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10Tulelake11"/>
      <sheetName val="10Tulelake11.Debug"/>
      <sheetName val="Sheet3"/>
      <sheetName val="Sheet2"/>
      <sheetName val="10Tulelake11.ANOVA"/>
      <sheetName val="10Tulelake11.Analysis"/>
      <sheetName val="10Tulelake11.Analysi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tabSelected="1" zoomScalePageLayoutView="0" workbookViewId="0" topLeftCell="A1">
      <selection activeCell="AI28" sqref="AI28:AI29"/>
    </sheetView>
  </sheetViews>
  <sheetFormatPr defaultColWidth="9.140625" defaultRowHeight="12.75"/>
  <cols>
    <col min="1" max="1" width="18.7109375" style="30" customWidth="1"/>
    <col min="2" max="2" width="4.7109375" style="31" customWidth="1"/>
    <col min="3" max="3" width="1.7109375" style="0" customWidth="1"/>
    <col min="4" max="4" width="4.7109375" style="32" customWidth="1"/>
    <col min="5" max="5" width="4.7109375" style="0" customWidth="1"/>
    <col min="6" max="6" width="1.7109375" style="0" customWidth="1"/>
    <col min="7" max="7" width="4.7109375" style="32" customWidth="1"/>
    <col min="8" max="8" width="4.7109375" style="0" customWidth="1"/>
    <col min="9" max="9" width="1.7109375" style="0" customWidth="1"/>
    <col min="10" max="10" width="4.7109375" style="32" customWidth="1"/>
    <col min="11" max="11" width="4.7109375" style="0" customWidth="1"/>
    <col min="12" max="12" width="1.7109375" style="0" customWidth="1"/>
    <col min="13" max="13" width="4.7109375" style="32" customWidth="1"/>
    <col min="14" max="14" width="4.7109375" style="0" customWidth="1"/>
    <col min="15" max="15" width="1.7109375" style="0" customWidth="1"/>
    <col min="16" max="16" width="4.7109375" style="32" customWidth="1"/>
    <col min="17" max="17" width="4.7109375" style="0" customWidth="1"/>
    <col min="18" max="18" width="1.7109375" style="0" customWidth="1"/>
    <col min="19" max="31" width="1.7109375" style="33" customWidth="1"/>
    <col min="32" max="32" width="1.7109375" style="0" customWidth="1"/>
    <col min="33" max="33" width="6.28125" style="0" customWidth="1"/>
  </cols>
  <sheetData>
    <row r="1" spans="1:33" ht="15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" customHeight="1" thickTop="1">
      <c r="A3" s="6"/>
      <c r="B3" s="7"/>
      <c r="C3" s="8"/>
      <c r="D3" s="37" t="s">
        <v>2</v>
      </c>
      <c r="E3" s="37"/>
      <c r="F3" s="8"/>
      <c r="G3" s="37" t="s">
        <v>3</v>
      </c>
      <c r="H3" s="37"/>
      <c r="I3" s="8"/>
      <c r="J3" s="37" t="s">
        <v>4</v>
      </c>
      <c r="K3" s="37"/>
      <c r="L3" s="8"/>
      <c r="M3" s="37" t="s">
        <v>5</v>
      </c>
      <c r="N3" s="37"/>
      <c r="O3" s="8"/>
      <c r="P3" s="37" t="s">
        <v>6</v>
      </c>
      <c r="Q3" s="3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 t="s">
        <v>7</v>
      </c>
    </row>
    <row r="4" spans="1:33" ht="12" customHeight="1">
      <c r="A4" s="9"/>
      <c r="B4" s="10"/>
      <c r="C4" s="11"/>
      <c r="D4" s="38">
        <v>41087</v>
      </c>
      <c r="E4" s="39"/>
      <c r="F4" s="11"/>
      <c r="G4" s="38">
        <v>41117</v>
      </c>
      <c r="H4" s="39"/>
      <c r="I4" s="11"/>
      <c r="J4" s="38">
        <v>41159</v>
      </c>
      <c r="K4" s="39"/>
      <c r="L4" s="11"/>
      <c r="M4" s="38">
        <v>41197</v>
      </c>
      <c r="N4" s="39"/>
      <c r="O4" s="11"/>
      <c r="P4" s="39" t="s">
        <v>8</v>
      </c>
      <c r="Q4" s="39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0" t="s">
        <v>9</v>
      </c>
    </row>
    <row r="5" spans="1:33" ht="12" customHeight="1">
      <c r="A5" s="12"/>
      <c r="B5" s="13" t="s">
        <v>10</v>
      </c>
      <c r="C5" s="14"/>
      <c r="D5" s="36" t="s">
        <v>11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3" t="s">
        <v>12</v>
      </c>
    </row>
    <row r="6" spans="1:33" ht="12" customHeight="1">
      <c r="A6" s="15"/>
      <c r="B6" s="16"/>
      <c r="C6" s="17"/>
      <c r="D6" s="18"/>
      <c r="E6" s="17"/>
      <c r="F6" s="17"/>
      <c r="G6" s="18"/>
      <c r="H6" s="17"/>
      <c r="I6" s="17"/>
      <c r="J6" s="18"/>
      <c r="K6" s="17"/>
      <c r="L6" s="17"/>
      <c r="M6" s="18"/>
      <c r="N6" s="17"/>
      <c r="O6" s="17"/>
      <c r="P6" s="18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2" customHeight="1">
      <c r="A7" s="9" t="s">
        <v>13</v>
      </c>
      <c r="B7" s="10">
        <v>4</v>
      </c>
      <c r="C7" s="11"/>
      <c r="D7" s="19">
        <v>3.594988222059496</v>
      </c>
      <c r="E7" s="20">
        <v>1</v>
      </c>
      <c r="F7" s="17"/>
      <c r="G7" s="19">
        <v>2.0179639765977777</v>
      </c>
      <c r="H7" s="20">
        <v>3</v>
      </c>
      <c r="I7" s="17"/>
      <c r="J7" s="19">
        <v>2.314795565544217</v>
      </c>
      <c r="K7" s="20">
        <v>1</v>
      </c>
      <c r="L7" s="17"/>
      <c r="M7" s="19">
        <v>0.8226602333056972</v>
      </c>
      <c r="N7" s="20">
        <v>28</v>
      </c>
      <c r="O7" s="17"/>
      <c r="P7" s="19">
        <v>8.750407997507187</v>
      </c>
      <c r="Q7" s="20">
        <v>1</v>
      </c>
      <c r="R7" s="17"/>
      <c r="S7" s="17" t="str">
        <f>CHAR(65)</f>
        <v>A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9">
        <v>114.50933485666084</v>
      </c>
    </row>
    <row r="8" spans="1:33" ht="12" customHeight="1">
      <c r="A8" s="9" t="s">
        <v>14</v>
      </c>
      <c r="B8" s="10">
        <v>5</v>
      </c>
      <c r="C8" s="11"/>
      <c r="D8" s="19">
        <v>3.0992979900246227</v>
      </c>
      <c r="E8" s="20">
        <v>12</v>
      </c>
      <c r="F8" s="17"/>
      <c r="G8" s="19">
        <v>2.0856442050535984</v>
      </c>
      <c r="H8" s="20">
        <v>1</v>
      </c>
      <c r="I8" s="17"/>
      <c r="J8" s="19">
        <v>2.0784797508308217</v>
      </c>
      <c r="K8" s="20">
        <v>17</v>
      </c>
      <c r="L8" s="17"/>
      <c r="M8" s="19">
        <v>1.0416198981166185</v>
      </c>
      <c r="N8" s="20">
        <v>10</v>
      </c>
      <c r="O8" s="17"/>
      <c r="P8" s="19">
        <v>8.305041844025661</v>
      </c>
      <c r="Q8" s="20">
        <v>2</v>
      </c>
      <c r="R8" s="17"/>
      <c r="S8" s="17"/>
      <c r="T8" s="17" t="str">
        <f aca="true" t="shared" si="0" ref="T8:T22">CHAR(66)</f>
        <v>B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9">
        <v>108.6811972409785</v>
      </c>
    </row>
    <row r="9" spans="1:33" ht="12" customHeight="1">
      <c r="A9" s="9" t="s">
        <v>15</v>
      </c>
      <c r="B9" s="10">
        <v>4</v>
      </c>
      <c r="C9" s="11"/>
      <c r="D9" s="19">
        <v>3.509568739766162</v>
      </c>
      <c r="E9" s="20">
        <v>2</v>
      </c>
      <c r="F9" s="17"/>
      <c r="G9" s="19">
        <v>1.804426211771581</v>
      </c>
      <c r="H9" s="20">
        <v>24</v>
      </c>
      <c r="I9" s="17"/>
      <c r="J9" s="19">
        <v>2.1537216147956117</v>
      </c>
      <c r="K9" s="20">
        <v>7</v>
      </c>
      <c r="L9" s="17"/>
      <c r="M9" s="19">
        <v>0.8310874999746675</v>
      </c>
      <c r="N9" s="20">
        <v>27</v>
      </c>
      <c r="O9" s="17"/>
      <c r="P9" s="19">
        <v>8.298804066308023</v>
      </c>
      <c r="Q9" s="20">
        <v>3</v>
      </c>
      <c r="R9" s="17"/>
      <c r="S9" s="17"/>
      <c r="T9" s="17" t="str">
        <f t="shared" si="0"/>
        <v>B</v>
      </c>
      <c r="U9" s="17" t="str">
        <f aca="true" t="shared" si="1" ref="U9:U23">CHAR(67)</f>
        <v>C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9">
        <v>108.5995686154751</v>
      </c>
    </row>
    <row r="10" spans="1:33" ht="12" customHeight="1">
      <c r="A10" s="9" t="s">
        <v>16</v>
      </c>
      <c r="B10" s="10">
        <v>5</v>
      </c>
      <c r="C10" s="11"/>
      <c r="D10" s="19">
        <v>2.9481568313730317</v>
      </c>
      <c r="E10" s="20">
        <v>23</v>
      </c>
      <c r="F10" s="17"/>
      <c r="G10" s="19">
        <v>1.9148473808219755</v>
      </c>
      <c r="H10" s="20">
        <v>11</v>
      </c>
      <c r="I10" s="17"/>
      <c r="J10" s="19">
        <v>2.198388281633849</v>
      </c>
      <c r="K10" s="20">
        <v>4</v>
      </c>
      <c r="L10" s="17"/>
      <c r="M10" s="19">
        <v>1.1996276599238893</v>
      </c>
      <c r="N10" s="20">
        <v>3</v>
      </c>
      <c r="O10" s="17"/>
      <c r="P10" s="19">
        <v>8.261020153752746</v>
      </c>
      <c r="Q10" s="20">
        <v>4</v>
      </c>
      <c r="R10" s="17"/>
      <c r="S10" s="17"/>
      <c r="T10" s="17" t="str">
        <f t="shared" si="0"/>
        <v>B</v>
      </c>
      <c r="U10" s="17" t="str">
        <f t="shared" si="1"/>
        <v>C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9">
        <v>108.1051218769665</v>
      </c>
    </row>
    <row r="11" spans="1:33" ht="12" customHeight="1">
      <c r="A11" s="9" t="s">
        <v>17</v>
      </c>
      <c r="B11" s="10">
        <v>4</v>
      </c>
      <c r="C11" s="11"/>
      <c r="D11" s="19">
        <v>2.9609173183096558</v>
      </c>
      <c r="E11" s="20">
        <v>21</v>
      </c>
      <c r="F11" s="17"/>
      <c r="G11" s="19">
        <v>2.0090846205014974</v>
      </c>
      <c r="H11" s="20">
        <v>5</v>
      </c>
      <c r="I11" s="17"/>
      <c r="J11" s="19">
        <v>2.2256256276282778</v>
      </c>
      <c r="K11" s="20">
        <v>3</v>
      </c>
      <c r="L11" s="17"/>
      <c r="M11" s="19">
        <v>1.0535740471969135</v>
      </c>
      <c r="N11" s="20">
        <v>9</v>
      </c>
      <c r="O11" s="17"/>
      <c r="P11" s="19">
        <v>8.249201613636343</v>
      </c>
      <c r="Q11" s="20">
        <v>5</v>
      </c>
      <c r="R11" s="17"/>
      <c r="S11" s="17"/>
      <c r="T11" s="17" t="str">
        <f t="shared" si="0"/>
        <v>B</v>
      </c>
      <c r="U11" s="17" t="str">
        <f t="shared" si="1"/>
        <v>C</v>
      </c>
      <c r="V11" s="17" t="str">
        <f aca="true" t="shared" si="2" ref="V11:V24">CHAR(68)</f>
        <v>D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9">
        <v>107.95046244073319</v>
      </c>
    </row>
    <row r="12" spans="1:33" ht="12" customHeight="1">
      <c r="A12" s="9" t="s">
        <v>18</v>
      </c>
      <c r="B12" s="10">
        <v>4</v>
      </c>
      <c r="C12" s="11"/>
      <c r="D12" s="19">
        <v>3.3985179213486085</v>
      </c>
      <c r="E12" s="20">
        <v>3</v>
      </c>
      <c r="F12" s="17"/>
      <c r="G12" s="19">
        <v>1.919114605568692</v>
      </c>
      <c r="H12" s="20">
        <v>9</v>
      </c>
      <c r="I12" s="17"/>
      <c r="J12" s="19">
        <v>2.080010635651309</v>
      </c>
      <c r="K12" s="20">
        <v>16</v>
      </c>
      <c r="L12" s="17"/>
      <c r="M12" s="19">
        <v>0.8501288698051642</v>
      </c>
      <c r="N12" s="20">
        <v>25</v>
      </c>
      <c r="O12" s="17"/>
      <c r="P12" s="19">
        <v>8.247772032373774</v>
      </c>
      <c r="Q12" s="20">
        <v>6</v>
      </c>
      <c r="R12" s="17"/>
      <c r="S12" s="17"/>
      <c r="T12" s="17" t="str">
        <f t="shared" si="0"/>
        <v>B</v>
      </c>
      <c r="U12" s="17" t="str">
        <f t="shared" si="1"/>
        <v>C</v>
      </c>
      <c r="V12" s="17" t="str">
        <f t="shared" si="2"/>
        <v>D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9">
        <v>107.93175469595752</v>
      </c>
    </row>
    <row r="13" spans="1:33" ht="12" customHeight="1">
      <c r="A13" s="9" t="s">
        <v>19</v>
      </c>
      <c r="B13" s="10">
        <v>4</v>
      </c>
      <c r="C13" s="11"/>
      <c r="D13" s="19">
        <v>3.1742494900874596</v>
      </c>
      <c r="E13" s="20">
        <v>9</v>
      </c>
      <c r="F13" s="17"/>
      <c r="G13" s="19">
        <v>1.9089587526405893</v>
      </c>
      <c r="H13" s="20">
        <v>14</v>
      </c>
      <c r="I13" s="17"/>
      <c r="J13" s="19">
        <v>2.151504483426007</v>
      </c>
      <c r="K13" s="20">
        <v>8</v>
      </c>
      <c r="L13" s="17"/>
      <c r="M13" s="19">
        <v>1.0008326626583683</v>
      </c>
      <c r="N13" s="20">
        <v>13</v>
      </c>
      <c r="O13" s="17"/>
      <c r="P13" s="19">
        <v>8.235545388812426</v>
      </c>
      <c r="Q13" s="20">
        <v>7</v>
      </c>
      <c r="R13" s="17"/>
      <c r="S13" s="17"/>
      <c r="T13" s="17" t="str">
        <f t="shared" si="0"/>
        <v>B</v>
      </c>
      <c r="U13" s="17" t="str">
        <f t="shared" si="1"/>
        <v>C</v>
      </c>
      <c r="V13" s="17" t="str">
        <f t="shared" si="2"/>
        <v>D</v>
      </c>
      <c r="W13" s="17" t="str">
        <f aca="true" t="shared" si="3" ref="W13:W27">CHAR(69)</f>
        <v>E</v>
      </c>
      <c r="X13" s="17"/>
      <c r="Y13" s="17"/>
      <c r="Z13" s="17"/>
      <c r="AA13" s="17"/>
      <c r="AB13" s="17"/>
      <c r="AC13" s="17"/>
      <c r="AD13" s="17"/>
      <c r="AE13" s="17"/>
      <c r="AF13" s="17"/>
      <c r="AG13" s="19">
        <v>107.77175474828213</v>
      </c>
    </row>
    <row r="14" spans="1:33" ht="12" customHeight="1">
      <c r="A14" s="9" t="s">
        <v>20</v>
      </c>
      <c r="B14" s="10">
        <v>4</v>
      </c>
      <c r="C14" s="11"/>
      <c r="D14" s="19">
        <v>3.224482667443618</v>
      </c>
      <c r="E14" s="20">
        <v>7</v>
      </c>
      <c r="F14" s="17"/>
      <c r="G14" s="19">
        <v>1.8364014086802327</v>
      </c>
      <c r="H14" s="20">
        <v>20</v>
      </c>
      <c r="I14" s="17"/>
      <c r="J14" s="19">
        <v>2.2685565671833876</v>
      </c>
      <c r="K14" s="20">
        <v>2</v>
      </c>
      <c r="L14" s="17"/>
      <c r="M14" s="19">
        <v>0.8848731371184883</v>
      </c>
      <c r="N14" s="20">
        <v>22</v>
      </c>
      <c r="O14" s="17"/>
      <c r="P14" s="19">
        <v>8.214313780425725</v>
      </c>
      <c r="Q14" s="20">
        <v>8</v>
      </c>
      <c r="R14" s="17"/>
      <c r="S14" s="17"/>
      <c r="T14" s="17" t="str">
        <f t="shared" si="0"/>
        <v>B</v>
      </c>
      <c r="U14" s="17" t="str">
        <f t="shared" si="1"/>
        <v>C</v>
      </c>
      <c r="V14" s="17" t="str">
        <f t="shared" si="2"/>
        <v>D</v>
      </c>
      <c r="W14" s="17" t="str">
        <f t="shared" si="3"/>
        <v>E</v>
      </c>
      <c r="X14" s="17"/>
      <c r="Y14" s="17"/>
      <c r="Z14" s="17"/>
      <c r="AA14" s="17"/>
      <c r="AB14" s="17"/>
      <c r="AC14" s="17"/>
      <c r="AD14" s="17"/>
      <c r="AE14" s="17"/>
      <c r="AF14" s="17"/>
      <c r="AG14" s="19">
        <v>107.49391429158675</v>
      </c>
    </row>
    <row r="15" spans="1:33" ht="12" customHeight="1">
      <c r="A15" s="9" t="s">
        <v>21</v>
      </c>
      <c r="B15" s="10">
        <v>4</v>
      </c>
      <c r="C15" s="11"/>
      <c r="D15" s="19">
        <v>3.322862503693938</v>
      </c>
      <c r="E15" s="20">
        <v>6</v>
      </c>
      <c r="F15" s="17"/>
      <c r="G15" s="19">
        <v>1.9226845175742355</v>
      </c>
      <c r="H15" s="20">
        <v>8</v>
      </c>
      <c r="I15" s="17"/>
      <c r="J15" s="19">
        <v>2.138805943031078</v>
      </c>
      <c r="K15" s="20">
        <v>10</v>
      </c>
      <c r="L15" s="17"/>
      <c r="M15" s="19">
        <v>0.8209066660086496</v>
      </c>
      <c r="N15" s="20">
        <v>29</v>
      </c>
      <c r="O15" s="17"/>
      <c r="P15" s="19">
        <v>8.205259630307902</v>
      </c>
      <c r="Q15" s="20">
        <v>9</v>
      </c>
      <c r="R15" s="17"/>
      <c r="S15" s="17"/>
      <c r="T15" s="17" t="str">
        <f t="shared" si="0"/>
        <v>B</v>
      </c>
      <c r="U15" s="17" t="str">
        <f t="shared" si="1"/>
        <v>C</v>
      </c>
      <c r="V15" s="17" t="str">
        <f t="shared" si="2"/>
        <v>D</v>
      </c>
      <c r="W15" s="17" t="str">
        <f t="shared" si="3"/>
        <v>E</v>
      </c>
      <c r="X15" s="17"/>
      <c r="Y15" s="17"/>
      <c r="Z15" s="17"/>
      <c r="AA15" s="17"/>
      <c r="AB15" s="17"/>
      <c r="AC15" s="17"/>
      <c r="AD15" s="17"/>
      <c r="AE15" s="17"/>
      <c r="AF15" s="17"/>
      <c r="AG15" s="19">
        <v>107.37543013542175</v>
      </c>
    </row>
    <row r="16" spans="1:33" ht="12" customHeight="1">
      <c r="A16" s="9" t="s">
        <v>22</v>
      </c>
      <c r="B16" s="10">
        <v>5</v>
      </c>
      <c r="C16" s="11"/>
      <c r="D16" s="19">
        <v>3.0138677891618264</v>
      </c>
      <c r="E16" s="20">
        <v>18</v>
      </c>
      <c r="F16" s="17"/>
      <c r="G16" s="19">
        <v>2.0440391527846535</v>
      </c>
      <c r="H16" s="20">
        <v>2</v>
      </c>
      <c r="I16" s="17"/>
      <c r="J16" s="19">
        <v>2.0969122686558053</v>
      </c>
      <c r="K16" s="20">
        <v>14</v>
      </c>
      <c r="L16" s="17"/>
      <c r="M16" s="19">
        <v>1.000805246509378</v>
      </c>
      <c r="N16" s="20">
        <v>14</v>
      </c>
      <c r="O16" s="17"/>
      <c r="P16" s="19">
        <v>8.155624457111665</v>
      </c>
      <c r="Q16" s="20">
        <v>10</v>
      </c>
      <c r="R16" s="17"/>
      <c r="S16" s="17"/>
      <c r="T16" s="17" t="str">
        <f t="shared" si="0"/>
        <v>B</v>
      </c>
      <c r="U16" s="17" t="str">
        <f t="shared" si="1"/>
        <v>C</v>
      </c>
      <c r="V16" s="17" t="str">
        <f t="shared" si="2"/>
        <v>D</v>
      </c>
      <c r="W16" s="17" t="str">
        <f t="shared" si="3"/>
        <v>E</v>
      </c>
      <c r="X16" s="17" t="str">
        <f aca="true" t="shared" si="4" ref="X16:X29">CHAR(70)</f>
        <v>F</v>
      </c>
      <c r="Y16" s="17"/>
      <c r="Z16" s="17"/>
      <c r="AA16" s="17"/>
      <c r="AB16" s="17"/>
      <c r="AC16" s="17"/>
      <c r="AD16" s="17"/>
      <c r="AE16" s="17"/>
      <c r="AF16" s="17"/>
      <c r="AG16" s="19">
        <v>106.72589577430219</v>
      </c>
    </row>
    <row r="17" spans="1:33" ht="12" customHeight="1">
      <c r="A17" s="9" t="s">
        <v>23</v>
      </c>
      <c r="B17" s="10">
        <v>5</v>
      </c>
      <c r="C17" s="11"/>
      <c r="D17" s="19">
        <v>3.3586174363999404</v>
      </c>
      <c r="E17" s="20">
        <v>5</v>
      </c>
      <c r="F17" s="17"/>
      <c r="G17" s="19">
        <v>1.7810234897042574</v>
      </c>
      <c r="H17" s="20">
        <v>26</v>
      </c>
      <c r="I17" s="17"/>
      <c r="J17" s="19">
        <v>2.0978280846031865</v>
      </c>
      <c r="K17" s="20">
        <v>13</v>
      </c>
      <c r="L17" s="17"/>
      <c r="M17" s="19">
        <v>0.8681488287420489</v>
      </c>
      <c r="N17" s="20">
        <v>24</v>
      </c>
      <c r="O17" s="17"/>
      <c r="P17" s="19">
        <v>8.105617839449433</v>
      </c>
      <c r="Q17" s="20">
        <v>11</v>
      </c>
      <c r="R17" s="17"/>
      <c r="S17" s="17"/>
      <c r="T17" s="17" t="str">
        <f t="shared" si="0"/>
        <v>B</v>
      </c>
      <c r="U17" s="17" t="str">
        <f t="shared" si="1"/>
        <v>C</v>
      </c>
      <c r="V17" s="17" t="str">
        <f t="shared" si="2"/>
        <v>D</v>
      </c>
      <c r="W17" s="17" t="str">
        <f t="shared" si="3"/>
        <v>E</v>
      </c>
      <c r="X17" s="17" t="str">
        <f t="shared" si="4"/>
        <v>F</v>
      </c>
      <c r="Y17" s="17" t="str">
        <f aca="true" t="shared" si="5" ref="Y17:Y30">CHAR(71)</f>
        <v>G</v>
      </c>
      <c r="Z17" s="17"/>
      <c r="AA17" s="17"/>
      <c r="AB17" s="17"/>
      <c r="AC17" s="17"/>
      <c r="AD17" s="17"/>
      <c r="AE17" s="17"/>
      <c r="AF17" s="17"/>
      <c r="AG17" s="19">
        <v>106.07150062740563</v>
      </c>
    </row>
    <row r="18" spans="1:33" ht="12" customHeight="1">
      <c r="A18" s="9" t="s">
        <v>24</v>
      </c>
      <c r="B18" s="10">
        <v>4</v>
      </c>
      <c r="C18" s="11"/>
      <c r="D18" s="19">
        <v>2.881998283687485</v>
      </c>
      <c r="E18" s="20">
        <v>24</v>
      </c>
      <c r="F18" s="17"/>
      <c r="G18" s="19">
        <v>2.0077566103799076</v>
      </c>
      <c r="H18" s="20">
        <v>6</v>
      </c>
      <c r="I18" s="17"/>
      <c r="J18" s="19">
        <v>2.168724183961048</v>
      </c>
      <c r="K18" s="20">
        <v>5</v>
      </c>
      <c r="L18" s="17"/>
      <c r="M18" s="19">
        <v>1.0194860356147404</v>
      </c>
      <c r="N18" s="20">
        <v>12</v>
      </c>
      <c r="O18" s="17"/>
      <c r="P18" s="19">
        <v>8.07796511364318</v>
      </c>
      <c r="Q18" s="20">
        <v>12</v>
      </c>
      <c r="R18" s="17"/>
      <c r="S18" s="17"/>
      <c r="T18" s="17" t="str">
        <f t="shared" si="0"/>
        <v>B</v>
      </c>
      <c r="U18" s="17" t="str">
        <f t="shared" si="1"/>
        <v>C</v>
      </c>
      <c r="V18" s="17" t="str">
        <f t="shared" si="2"/>
        <v>D</v>
      </c>
      <c r="W18" s="17" t="str">
        <f t="shared" si="3"/>
        <v>E</v>
      </c>
      <c r="X18" s="17" t="str">
        <f t="shared" si="4"/>
        <v>F</v>
      </c>
      <c r="Y18" s="17" t="str">
        <f t="shared" si="5"/>
        <v>G</v>
      </c>
      <c r="Z18" s="17" t="str">
        <f aca="true" t="shared" si="6" ref="Z18:Z32">CHAR(72)</f>
        <v>H</v>
      </c>
      <c r="AA18" s="17"/>
      <c r="AB18" s="17"/>
      <c r="AC18" s="17"/>
      <c r="AD18" s="17"/>
      <c r="AE18" s="17"/>
      <c r="AF18" s="17"/>
      <c r="AG18" s="19">
        <v>105.70963233052737</v>
      </c>
    </row>
    <row r="19" spans="1:33" ht="12" customHeight="1">
      <c r="A19" s="9" t="s">
        <v>25</v>
      </c>
      <c r="B19" s="10">
        <v>4</v>
      </c>
      <c r="C19" s="11"/>
      <c r="D19" s="19">
        <v>3.076997164687788</v>
      </c>
      <c r="E19" s="20">
        <v>15</v>
      </c>
      <c r="F19" s="17"/>
      <c r="G19" s="19">
        <v>1.855401442125536</v>
      </c>
      <c r="H19" s="20">
        <v>18</v>
      </c>
      <c r="I19" s="17"/>
      <c r="J19" s="19">
        <v>2.1251992646940154</v>
      </c>
      <c r="K19" s="20">
        <v>12</v>
      </c>
      <c r="L19" s="17"/>
      <c r="M19" s="19">
        <v>0.97166926547277</v>
      </c>
      <c r="N19" s="20">
        <v>19</v>
      </c>
      <c r="O19" s="17"/>
      <c r="P19" s="19">
        <v>8.02926713698011</v>
      </c>
      <c r="Q19" s="20">
        <v>13</v>
      </c>
      <c r="R19" s="17"/>
      <c r="S19" s="17"/>
      <c r="T19" s="17" t="str">
        <f t="shared" si="0"/>
        <v>B</v>
      </c>
      <c r="U19" s="17" t="str">
        <f t="shared" si="1"/>
        <v>C</v>
      </c>
      <c r="V19" s="17" t="str">
        <f t="shared" si="2"/>
        <v>D</v>
      </c>
      <c r="W19" s="17" t="str">
        <f t="shared" si="3"/>
        <v>E</v>
      </c>
      <c r="X19" s="17" t="str">
        <f t="shared" si="4"/>
        <v>F</v>
      </c>
      <c r="Y19" s="17" t="str">
        <f t="shared" si="5"/>
        <v>G</v>
      </c>
      <c r="Z19" s="17" t="str">
        <f t="shared" si="6"/>
        <v>H</v>
      </c>
      <c r="AA19" s="17"/>
      <c r="AB19" s="17"/>
      <c r="AC19" s="17"/>
      <c r="AD19" s="17"/>
      <c r="AE19" s="17"/>
      <c r="AF19" s="17"/>
      <c r="AG19" s="19">
        <v>105.07236228344594</v>
      </c>
    </row>
    <row r="20" spans="1:33" ht="12" customHeight="1">
      <c r="A20" s="9" t="s">
        <v>26</v>
      </c>
      <c r="B20" s="10">
        <v>5</v>
      </c>
      <c r="C20" s="11"/>
      <c r="D20" s="19">
        <v>3.138522793502181</v>
      </c>
      <c r="E20" s="20">
        <v>11</v>
      </c>
      <c r="F20" s="17"/>
      <c r="G20" s="19">
        <v>1.8347306854753245</v>
      </c>
      <c r="H20" s="20">
        <v>21</v>
      </c>
      <c r="I20" s="17"/>
      <c r="J20" s="19">
        <v>2.0347455152614073</v>
      </c>
      <c r="K20" s="20">
        <v>25</v>
      </c>
      <c r="L20" s="17"/>
      <c r="M20" s="19">
        <v>0.9892364495829125</v>
      </c>
      <c r="N20" s="20">
        <v>17</v>
      </c>
      <c r="O20" s="17"/>
      <c r="P20" s="19">
        <v>7.9972354438218245</v>
      </c>
      <c r="Q20" s="20">
        <v>14</v>
      </c>
      <c r="R20" s="17"/>
      <c r="S20" s="17"/>
      <c r="T20" s="17" t="str">
        <f t="shared" si="0"/>
        <v>B</v>
      </c>
      <c r="U20" s="17" t="str">
        <f t="shared" si="1"/>
        <v>C</v>
      </c>
      <c r="V20" s="17" t="str">
        <f t="shared" si="2"/>
        <v>D</v>
      </c>
      <c r="W20" s="17" t="str">
        <f t="shared" si="3"/>
        <v>E</v>
      </c>
      <c r="X20" s="17" t="str">
        <f t="shared" si="4"/>
        <v>F</v>
      </c>
      <c r="Y20" s="17" t="str">
        <f t="shared" si="5"/>
        <v>G</v>
      </c>
      <c r="Z20" s="17" t="str">
        <f t="shared" si="6"/>
        <v>H</v>
      </c>
      <c r="AA20" s="17" t="str">
        <f aca="true" t="shared" si="7" ref="AA20:AA33">CHAR(73)</f>
        <v>I</v>
      </c>
      <c r="AB20" s="17"/>
      <c r="AC20" s="17"/>
      <c r="AD20" s="17"/>
      <c r="AE20" s="17"/>
      <c r="AF20" s="17"/>
      <c r="AG20" s="19">
        <v>104.65319007125504</v>
      </c>
    </row>
    <row r="21" spans="1:33" ht="12" customHeight="1">
      <c r="A21" s="9" t="s">
        <v>27</v>
      </c>
      <c r="B21" s="10">
        <v>4</v>
      </c>
      <c r="C21" s="11"/>
      <c r="D21" s="19">
        <v>2.8140092501525826</v>
      </c>
      <c r="E21" s="20">
        <v>26</v>
      </c>
      <c r="F21" s="17"/>
      <c r="G21" s="19">
        <v>2.0109255860641175</v>
      </c>
      <c r="H21" s="20">
        <v>4</v>
      </c>
      <c r="I21" s="17"/>
      <c r="J21" s="19">
        <v>2.059489337265529</v>
      </c>
      <c r="K21" s="20">
        <v>20</v>
      </c>
      <c r="L21" s="17"/>
      <c r="M21" s="19">
        <v>1.1080407495453328</v>
      </c>
      <c r="N21" s="20">
        <v>5</v>
      </c>
      <c r="O21" s="17"/>
      <c r="P21" s="19">
        <v>7.992464923027562</v>
      </c>
      <c r="Q21" s="20">
        <v>15</v>
      </c>
      <c r="R21" s="17"/>
      <c r="S21" s="17"/>
      <c r="T21" s="17" t="str">
        <f t="shared" si="0"/>
        <v>B</v>
      </c>
      <c r="U21" s="17" t="str">
        <f t="shared" si="1"/>
        <v>C</v>
      </c>
      <c r="V21" s="17" t="str">
        <f t="shared" si="2"/>
        <v>D</v>
      </c>
      <c r="W21" s="17" t="str">
        <f t="shared" si="3"/>
        <v>E</v>
      </c>
      <c r="X21" s="17" t="str">
        <f t="shared" si="4"/>
        <v>F</v>
      </c>
      <c r="Y21" s="17" t="str">
        <f t="shared" si="5"/>
        <v>G</v>
      </c>
      <c r="Z21" s="17" t="str">
        <f t="shared" si="6"/>
        <v>H</v>
      </c>
      <c r="AA21" s="17" t="str">
        <f t="shared" si="7"/>
        <v>I</v>
      </c>
      <c r="AB21" s="17"/>
      <c r="AC21" s="17"/>
      <c r="AD21" s="17"/>
      <c r="AE21" s="17"/>
      <c r="AF21" s="17"/>
      <c r="AG21" s="19">
        <v>104.59076222066494</v>
      </c>
    </row>
    <row r="22" spans="1:33" ht="12" customHeight="1">
      <c r="A22" s="9" t="s">
        <v>28</v>
      </c>
      <c r="B22" s="10">
        <v>5</v>
      </c>
      <c r="C22" s="11"/>
      <c r="D22" s="19">
        <v>3.1497235995469035</v>
      </c>
      <c r="E22" s="20">
        <v>10</v>
      </c>
      <c r="F22" s="17"/>
      <c r="G22" s="19">
        <v>1.6974937546719615</v>
      </c>
      <c r="H22" s="20">
        <v>31</v>
      </c>
      <c r="I22" s="17"/>
      <c r="J22" s="19">
        <v>2.1476787453814237</v>
      </c>
      <c r="K22" s="20">
        <v>9</v>
      </c>
      <c r="L22" s="17"/>
      <c r="M22" s="19">
        <v>0.9719966916952434</v>
      </c>
      <c r="N22" s="20">
        <v>18</v>
      </c>
      <c r="O22" s="17"/>
      <c r="P22" s="19">
        <v>7.966892791295533</v>
      </c>
      <c r="Q22" s="20">
        <v>16</v>
      </c>
      <c r="R22" s="17"/>
      <c r="S22" s="17"/>
      <c r="T22" s="17" t="str">
        <f t="shared" si="0"/>
        <v>B</v>
      </c>
      <c r="U22" s="17" t="str">
        <f t="shared" si="1"/>
        <v>C</v>
      </c>
      <c r="V22" s="17" t="str">
        <f t="shared" si="2"/>
        <v>D</v>
      </c>
      <c r="W22" s="17" t="str">
        <f t="shared" si="3"/>
        <v>E</v>
      </c>
      <c r="X22" s="17" t="str">
        <f t="shared" si="4"/>
        <v>F</v>
      </c>
      <c r="Y22" s="17" t="str">
        <f t="shared" si="5"/>
        <v>G</v>
      </c>
      <c r="Z22" s="17" t="str">
        <f t="shared" si="6"/>
        <v>H</v>
      </c>
      <c r="AA22" s="17" t="str">
        <f t="shared" si="7"/>
        <v>I</v>
      </c>
      <c r="AB22" s="17" t="str">
        <f aca="true" t="shared" si="8" ref="AB22:AB34">CHAR(74)</f>
        <v>J</v>
      </c>
      <c r="AC22" s="17"/>
      <c r="AD22" s="17"/>
      <c r="AE22" s="17"/>
      <c r="AF22" s="17"/>
      <c r="AG22" s="19">
        <v>104.2561209335003</v>
      </c>
    </row>
    <row r="23" spans="1:33" ht="12" customHeight="1">
      <c r="A23" s="9" t="s">
        <v>29</v>
      </c>
      <c r="B23" s="10">
        <v>4</v>
      </c>
      <c r="C23" s="11"/>
      <c r="D23" s="19">
        <v>3.079151609752315</v>
      </c>
      <c r="E23" s="20">
        <v>14</v>
      </c>
      <c r="F23" s="17"/>
      <c r="G23" s="19">
        <v>1.846140002258604</v>
      </c>
      <c r="H23" s="20">
        <v>19</v>
      </c>
      <c r="I23" s="17"/>
      <c r="J23" s="19">
        <v>2.0365152572465015</v>
      </c>
      <c r="K23" s="20">
        <v>24</v>
      </c>
      <c r="L23" s="17"/>
      <c r="M23" s="19">
        <v>0.9980095450290518</v>
      </c>
      <c r="N23" s="20">
        <v>15</v>
      </c>
      <c r="O23" s="17"/>
      <c r="P23" s="19">
        <v>7.959816414286472</v>
      </c>
      <c r="Q23" s="20">
        <v>17</v>
      </c>
      <c r="R23" s="17"/>
      <c r="S23" s="17"/>
      <c r="T23" s="17"/>
      <c r="U23" s="17" t="str">
        <f t="shared" si="1"/>
        <v>C</v>
      </c>
      <c r="V23" s="17" t="str">
        <f t="shared" si="2"/>
        <v>D</v>
      </c>
      <c r="W23" s="17" t="str">
        <f t="shared" si="3"/>
        <v>E</v>
      </c>
      <c r="X23" s="17" t="str">
        <f t="shared" si="4"/>
        <v>F</v>
      </c>
      <c r="Y23" s="17" t="str">
        <f t="shared" si="5"/>
        <v>G</v>
      </c>
      <c r="Z23" s="17" t="str">
        <f t="shared" si="6"/>
        <v>H</v>
      </c>
      <c r="AA23" s="17" t="str">
        <f t="shared" si="7"/>
        <v>I</v>
      </c>
      <c r="AB23" s="17" t="str">
        <f t="shared" si="8"/>
        <v>J</v>
      </c>
      <c r="AC23" s="17"/>
      <c r="AD23" s="17"/>
      <c r="AE23" s="17"/>
      <c r="AF23" s="17"/>
      <c r="AG23" s="19">
        <v>104.16351825431856</v>
      </c>
    </row>
    <row r="24" spans="1:33" ht="12" customHeight="1">
      <c r="A24" s="9" t="s">
        <v>30</v>
      </c>
      <c r="B24" s="10">
        <v>5</v>
      </c>
      <c r="C24" s="11"/>
      <c r="D24" s="19">
        <v>2.7498430935858744</v>
      </c>
      <c r="E24" s="20">
        <v>28</v>
      </c>
      <c r="F24" s="17"/>
      <c r="G24" s="19">
        <v>1.8684220998627723</v>
      </c>
      <c r="H24" s="20">
        <v>17</v>
      </c>
      <c r="I24" s="17"/>
      <c r="J24" s="19">
        <v>2.160046186105721</v>
      </c>
      <c r="K24" s="20">
        <v>6</v>
      </c>
      <c r="L24" s="17"/>
      <c r="M24" s="19">
        <v>1.130144876807439</v>
      </c>
      <c r="N24" s="20">
        <v>4</v>
      </c>
      <c r="O24" s="17"/>
      <c r="P24" s="19">
        <v>7.908456256361807</v>
      </c>
      <c r="Q24" s="20">
        <v>18</v>
      </c>
      <c r="R24" s="17"/>
      <c r="S24" s="17"/>
      <c r="T24" s="17"/>
      <c r="U24" s="17"/>
      <c r="V24" s="17" t="str">
        <f t="shared" si="2"/>
        <v>D</v>
      </c>
      <c r="W24" s="17" t="str">
        <f t="shared" si="3"/>
        <v>E</v>
      </c>
      <c r="X24" s="17" t="str">
        <f t="shared" si="4"/>
        <v>F</v>
      </c>
      <c r="Y24" s="17" t="str">
        <f t="shared" si="5"/>
        <v>G</v>
      </c>
      <c r="Z24" s="17" t="str">
        <f t="shared" si="6"/>
        <v>H</v>
      </c>
      <c r="AA24" s="17" t="str">
        <f t="shared" si="7"/>
        <v>I</v>
      </c>
      <c r="AB24" s="17" t="str">
        <f t="shared" si="8"/>
        <v>J</v>
      </c>
      <c r="AC24" s="17" t="str">
        <f aca="true" t="shared" si="9" ref="AC24:AC35">CHAR(75)</f>
        <v>K</v>
      </c>
      <c r="AD24" s="17"/>
      <c r="AE24" s="17"/>
      <c r="AF24" s="17"/>
      <c r="AG24" s="19">
        <v>103.4914104481726</v>
      </c>
    </row>
    <row r="25" spans="1:33" ht="12" customHeight="1">
      <c r="A25" s="9" t="s">
        <v>31</v>
      </c>
      <c r="B25" s="10">
        <v>4</v>
      </c>
      <c r="C25" s="11"/>
      <c r="D25" s="19">
        <v>3.0116592142752845</v>
      </c>
      <c r="E25" s="20">
        <v>19</v>
      </c>
      <c r="F25" s="17"/>
      <c r="G25" s="19">
        <v>1.995297362621017</v>
      </c>
      <c r="H25" s="20">
        <v>7</v>
      </c>
      <c r="I25" s="17"/>
      <c r="J25" s="19">
        <v>2.0487018805001567</v>
      </c>
      <c r="K25" s="20">
        <v>22</v>
      </c>
      <c r="L25" s="17"/>
      <c r="M25" s="19">
        <v>0.847770642252828</v>
      </c>
      <c r="N25" s="20">
        <v>26</v>
      </c>
      <c r="O25" s="17"/>
      <c r="P25" s="19">
        <v>7.903429099649285</v>
      </c>
      <c r="Q25" s="20">
        <v>19</v>
      </c>
      <c r="R25" s="17"/>
      <c r="S25" s="17"/>
      <c r="T25" s="17"/>
      <c r="U25" s="17"/>
      <c r="V25" s="17"/>
      <c r="W25" s="17" t="str">
        <f t="shared" si="3"/>
        <v>E</v>
      </c>
      <c r="X25" s="17" t="str">
        <f t="shared" si="4"/>
        <v>F</v>
      </c>
      <c r="Y25" s="17" t="str">
        <f t="shared" si="5"/>
        <v>G</v>
      </c>
      <c r="Z25" s="17" t="str">
        <f t="shared" si="6"/>
        <v>H</v>
      </c>
      <c r="AA25" s="17" t="str">
        <f t="shared" si="7"/>
        <v>I</v>
      </c>
      <c r="AB25" s="17" t="str">
        <f t="shared" si="8"/>
        <v>J</v>
      </c>
      <c r="AC25" s="17" t="str">
        <f t="shared" si="9"/>
        <v>K</v>
      </c>
      <c r="AD25" s="17"/>
      <c r="AE25" s="17"/>
      <c r="AF25" s="17"/>
      <c r="AG25" s="19">
        <v>103.42562421608663</v>
      </c>
    </row>
    <row r="26" spans="1:33" ht="12" customHeight="1">
      <c r="A26" s="9" t="s">
        <v>32</v>
      </c>
      <c r="B26" s="10">
        <v>4</v>
      </c>
      <c r="C26" s="11"/>
      <c r="D26" s="19">
        <v>3.055243534189472</v>
      </c>
      <c r="E26" s="20">
        <v>16</v>
      </c>
      <c r="F26" s="17"/>
      <c r="G26" s="19">
        <v>1.8781170997168561</v>
      </c>
      <c r="H26" s="20">
        <v>16</v>
      </c>
      <c r="I26" s="17"/>
      <c r="J26" s="19">
        <v>2.0367756800921484</v>
      </c>
      <c r="K26" s="20">
        <v>23</v>
      </c>
      <c r="L26" s="17"/>
      <c r="M26" s="19">
        <v>0.9305344547310206</v>
      </c>
      <c r="N26" s="20">
        <v>20</v>
      </c>
      <c r="O26" s="17"/>
      <c r="P26" s="19">
        <v>7.900670768729496</v>
      </c>
      <c r="Q26" s="20">
        <v>20</v>
      </c>
      <c r="R26" s="17"/>
      <c r="S26" s="17"/>
      <c r="T26" s="17"/>
      <c r="U26" s="17"/>
      <c r="V26" s="17"/>
      <c r="W26" s="17" t="str">
        <f t="shared" si="3"/>
        <v>E</v>
      </c>
      <c r="X26" s="17" t="str">
        <f t="shared" si="4"/>
        <v>F</v>
      </c>
      <c r="Y26" s="17" t="str">
        <f t="shared" si="5"/>
        <v>G</v>
      </c>
      <c r="Z26" s="17" t="str">
        <f t="shared" si="6"/>
        <v>H</v>
      </c>
      <c r="AA26" s="17" t="str">
        <f t="shared" si="7"/>
        <v>I</v>
      </c>
      <c r="AB26" s="17" t="str">
        <f t="shared" si="8"/>
        <v>J</v>
      </c>
      <c r="AC26" s="17" t="str">
        <f t="shared" si="9"/>
        <v>K</v>
      </c>
      <c r="AD26" s="17"/>
      <c r="AE26" s="17"/>
      <c r="AF26" s="17"/>
      <c r="AG26" s="19">
        <v>103.38952822615911</v>
      </c>
    </row>
    <row r="27" spans="1:33" ht="12" customHeight="1">
      <c r="A27" s="9" t="s">
        <v>33</v>
      </c>
      <c r="B27" s="10">
        <v>4</v>
      </c>
      <c r="C27" s="11"/>
      <c r="D27" s="19">
        <v>2.637478274562183</v>
      </c>
      <c r="E27" s="20">
        <v>30</v>
      </c>
      <c r="F27" s="17"/>
      <c r="G27" s="19">
        <v>1.9173412333030762</v>
      </c>
      <c r="H27" s="20">
        <v>10</v>
      </c>
      <c r="I27" s="17"/>
      <c r="J27" s="19">
        <v>2.1272640280849417</v>
      </c>
      <c r="K27" s="20">
        <v>11</v>
      </c>
      <c r="L27" s="17"/>
      <c r="M27" s="19">
        <v>1.2155429186308058</v>
      </c>
      <c r="N27" s="20">
        <v>1</v>
      </c>
      <c r="O27" s="17"/>
      <c r="P27" s="19">
        <v>7.897626454581006</v>
      </c>
      <c r="Q27" s="20">
        <v>21</v>
      </c>
      <c r="R27" s="17"/>
      <c r="S27" s="17"/>
      <c r="T27" s="17"/>
      <c r="U27" s="17"/>
      <c r="V27" s="17"/>
      <c r="W27" s="17" t="str">
        <f t="shared" si="3"/>
        <v>E</v>
      </c>
      <c r="X27" s="17" t="str">
        <f t="shared" si="4"/>
        <v>F</v>
      </c>
      <c r="Y27" s="17" t="str">
        <f t="shared" si="5"/>
        <v>G</v>
      </c>
      <c r="Z27" s="17" t="str">
        <f t="shared" si="6"/>
        <v>H</v>
      </c>
      <c r="AA27" s="17" t="str">
        <f t="shared" si="7"/>
        <v>I</v>
      </c>
      <c r="AB27" s="17" t="str">
        <f t="shared" si="8"/>
        <v>J</v>
      </c>
      <c r="AC27" s="17" t="str">
        <f t="shared" si="9"/>
        <v>K</v>
      </c>
      <c r="AD27" s="17"/>
      <c r="AE27" s="17"/>
      <c r="AF27" s="17"/>
      <c r="AG27" s="19">
        <v>103.34968981081465</v>
      </c>
    </row>
    <row r="28" spans="1:33" ht="12" customHeight="1">
      <c r="A28" s="9" t="s">
        <v>34</v>
      </c>
      <c r="B28" s="10">
        <v>3</v>
      </c>
      <c r="C28" s="11"/>
      <c r="D28" s="19">
        <v>3.0887742609076545</v>
      </c>
      <c r="E28" s="20">
        <v>13</v>
      </c>
      <c r="F28" s="17"/>
      <c r="G28" s="19">
        <v>1.8313976814078063</v>
      </c>
      <c r="H28" s="20">
        <v>22</v>
      </c>
      <c r="I28" s="17"/>
      <c r="J28" s="19">
        <v>2.0929329483459256</v>
      </c>
      <c r="K28" s="20">
        <v>15</v>
      </c>
      <c r="L28" s="17"/>
      <c r="M28" s="19">
        <v>0.8203952009203606</v>
      </c>
      <c r="N28" s="20">
        <v>30</v>
      </c>
      <c r="O28" s="17"/>
      <c r="P28" s="19">
        <v>7.833500091581749</v>
      </c>
      <c r="Q28" s="20">
        <v>22</v>
      </c>
      <c r="R28" s="17"/>
      <c r="S28" s="17"/>
      <c r="T28" s="17"/>
      <c r="U28" s="17"/>
      <c r="V28" s="17"/>
      <c r="W28" s="17"/>
      <c r="X28" s="17" t="str">
        <f t="shared" si="4"/>
        <v>F</v>
      </c>
      <c r="Y28" s="17" t="str">
        <f t="shared" si="5"/>
        <v>G</v>
      </c>
      <c r="Z28" s="17" t="str">
        <f t="shared" si="6"/>
        <v>H</v>
      </c>
      <c r="AA28" s="17" t="str">
        <f t="shared" si="7"/>
        <v>I</v>
      </c>
      <c r="AB28" s="17" t="str">
        <f t="shared" si="8"/>
        <v>J</v>
      </c>
      <c r="AC28" s="17" t="str">
        <f t="shared" si="9"/>
        <v>K</v>
      </c>
      <c r="AD28" s="17"/>
      <c r="AE28" s="17"/>
      <c r="AF28" s="17"/>
      <c r="AG28" s="19">
        <v>102.51052126279797</v>
      </c>
    </row>
    <row r="29" spans="1:33" ht="12" customHeight="1">
      <c r="A29" s="9" t="s">
        <v>35</v>
      </c>
      <c r="B29" s="10">
        <v>4</v>
      </c>
      <c r="C29" s="11"/>
      <c r="D29" s="19">
        <v>2.9531883644023096</v>
      </c>
      <c r="E29" s="20">
        <v>22</v>
      </c>
      <c r="F29" s="17"/>
      <c r="G29" s="19">
        <v>1.8101186574689367</v>
      </c>
      <c r="H29" s="20">
        <v>23</v>
      </c>
      <c r="I29" s="17"/>
      <c r="J29" s="19">
        <v>2.060220545443262</v>
      </c>
      <c r="K29" s="20">
        <v>19</v>
      </c>
      <c r="L29" s="17"/>
      <c r="M29" s="19">
        <v>0.9896409299441753</v>
      </c>
      <c r="N29" s="20">
        <v>16</v>
      </c>
      <c r="O29" s="17"/>
      <c r="P29" s="19">
        <v>7.813168497258682</v>
      </c>
      <c r="Q29" s="20">
        <v>23</v>
      </c>
      <c r="R29" s="17"/>
      <c r="S29" s="17"/>
      <c r="T29" s="17"/>
      <c r="U29" s="17"/>
      <c r="V29" s="17"/>
      <c r="W29" s="17"/>
      <c r="X29" s="17" t="str">
        <f t="shared" si="4"/>
        <v>F</v>
      </c>
      <c r="Y29" s="17" t="str">
        <f t="shared" si="5"/>
        <v>G</v>
      </c>
      <c r="Z29" s="17" t="str">
        <f t="shared" si="6"/>
        <v>H</v>
      </c>
      <c r="AA29" s="17" t="str">
        <f t="shared" si="7"/>
        <v>I</v>
      </c>
      <c r="AB29" s="17" t="str">
        <f t="shared" si="8"/>
        <v>J</v>
      </c>
      <c r="AC29" s="17" t="str">
        <f t="shared" si="9"/>
        <v>K</v>
      </c>
      <c r="AD29" s="17"/>
      <c r="AE29" s="17"/>
      <c r="AF29" s="17"/>
      <c r="AG29" s="19">
        <v>102.24445854398839</v>
      </c>
    </row>
    <row r="30" spans="1:33" ht="12" customHeight="1">
      <c r="A30" s="9" t="s">
        <v>36</v>
      </c>
      <c r="B30" s="10">
        <v>4</v>
      </c>
      <c r="C30" s="11"/>
      <c r="D30" s="19">
        <v>2.9699618880588634</v>
      </c>
      <c r="E30" s="20">
        <v>20</v>
      </c>
      <c r="F30" s="17"/>
      <c r="G30" s="19">
        <v>1.7893224005995894</v>
      </c>
      <c r="H30" s="20">
        <v>25</v>
      </c>
      <c r="I30" s="17"/>
      <c r="J30" s="19">
        <v>2.009148310265561</v>
      </c>
      <c r="K30" s="20">
        <v>29</v>
      </c>
      <c r="L30" s="17"/>
      <c r="M30" s="19">
        <v>1.0262560610501006</v>
      </c>
      <c r="N30" s="20">
        <v>11</v>
      </c>
      <c r="O30" s="17"/>
      <c r="P30" s="19">
        <v>7.794688659974113</v>
      </c>
      <c r="Q30" s="20">
        <v>24</v>
      </c>
      <c r="R30" s="17"/>
      <c r="S30" s="17"/>
      <c r="T30" s="17"/>
      <c r="U30" s="17"/>
      <c r="V30" s="17"/>
      <c r="W30" s="17"/>
      <c r="X30" s="17"/>
      <c r="Y30" s="17" t="str">
        <f t="shared" si="5"/>
        <v>G</v>
      </c>
      <c r="Z30" s="17" t="str">
        <f t="shared" si="6"/>
        <v>H</v>
      </c>
      <c r="AA30" s="17" t="str">
        <f t="shared" si="7"/>
        <v>I</v>
      </c>
      <c r="AB30" s="17" t="str">
        <f t="shared" si="8"/>
        <v>J</v>
      </c>
      <c r="AC30" s="17" t="str">
        <f t="shared" si="9"/>
        <v>K</v>
      </c>
      <c r="AD30" s="17"/>
      <c r="AE30" s="17"/>
      <c r="AF30" s="17"/>
      <c r="AG30" s="19">
        <v>102.00262823432531</v>
      </c>
    </row>
    <row r="31" spans="1:33" ht="12" customHeight="1">
      <c r="A31" s="9" t="s">
        <v>37</v>
      </c>
      <c r="B31" s="10">
        <v>4</v>
      </c>
      <c r="C31" s="11"/>
      <c r="D31" s="19">
        <v>2.766602854835436</v>
      </c>
      <c r="E31" s="20">
        <v>27</v>
      </c>
      <c r="F31" s="17"/>
      <c r="G31" s="19">
        <v>1.8966535208447108</v>
      </c>
      <c r="H31" s="20">
        <v>15</v>
      </c>
      <c r="I31" s="17"/>
      <c r="J31" s="19">
        <v>2.005057827773532</v>
      </c>
      <c r="K31" s="20">
        <v>30</v>
      </c>
      <c r="L31" s="17"/>
      <c r="M31" s="19">
        <v>1.0753593059849014</v>
      </c>
      <c r="N31" s="20">
        <v>8</v>
      </c>
      <c r="O31" s="17"/>
      <c r="P31" s="19">
        <v>7.74367350943858</v>
      </c>
      <c r="Q31" s="20">
        <v>25</v>
      </c>
      <c r="R31" s="17"/>
      <c r="S31" s="17"/>
      <c r="T31" s="17"/>
      <c r="U31" s="17"/>
      <c r="V31" s="17"/>
      <c r="W31" s="17"/>
      <c r="X31" s="17"/>
      <c r="Y31" s="17"/>
      <c r="Z31" s="17" t="str">
        <f t="shared" si="6"/>
        <v>H</v>
      </c>
      <c r="AA31" s="17" t="str">
        <f t="shared" si="7"/>
        <v>I</v>
      </c>
      <c r="AB31" s="17" t="str">
        <f t="shared" si="8"/>
        <v>J</v>
      </c>
      <c r="AC31" s="17" t="str">
        <f t="shared" si="9"/>
        <v>K</v>
      </c>
      <c r="AD31" s="17" t="str">
        <f aca="true" t="shared" si="10" ref="AD31:AD36">CHAR(76)</f>
        <v>L</v>
      </c>
      <c r="AE31" s="17"/>
      <c r="AF31" s="17"/>
      <c r="AG31" s="19">
        <v>101.33503525384937</v>
      </c>
    </row>
    <row r="32" spans="1:33" ht="12" customHeight="1">
      <c r="A32" s="9" t="s">
        <v>38</v>
      </c>
      <c r="B32" s="10">
        <v>4</v>
      </c>
      <c r="C32" s="11"/>
      <c r="D32" s="19">
        <v>3.0357578658938444</v>
      </c>
      <c r="E32" s="20">
        <v>17</v>
      </c>
      <c r="F32" s="17"/>
      <c r="G32" s="19">
        <v>1.7345901379904962</v>
      </c>
      <c r="H32" s="20">
        <v>30</v>
      </c>
      <c r="I32" s="17"/>
      <c r="J32" s="19">
        <v>2.0620381032616635</v>
      </c>
      <c r="K32" s="20">
        <v>18</v>
      </c>
      <c r="L32" s="17"/>
      <c r="M32" s="19">
        <v>0.905400187972109</v>
      </c>
      <c r="N32" s="20">
        <v>21</v>
      </c>
      <c r="O32" s="17"/>
      <c r="P32" s="19">
        <v>7.737786295118113</v>
      </c>
      <c r="Q32" s="20">
        <v>26</v>
      </c>
      <c r="R32" s="17"/>
      <c r="S32" s="17"/>
      <c r="T32" s="17"/>
      <c r="U32" s="17"/>
      <c r="V32" s="17"/>
      <c r="W32" s="17"/>
      <c r="X32" s="17"/>
      <c r="Y32" s="17"/>
      <c r="Z32" s="17" t="str">
        <f t="shared" si="6"/>
        <v>H</v>
      </c>
      <c r="AA32" s="17" t="str">
        <f t="shared" si="7"/>
        <v>I</v>
      </c>
      <c r="AB32" s="17" t="str">
        <f t="shared" si="8"/>
        <v>J</v>
      </c>
      <c r="AC32" s="17" t="str">
        <f t="shared" si="9"/>
        <v>K</v>
      </c>
      <c r="AD32" s="17" t="str">
        <f t="shared" si="10"/>
        <v>L</v>
      </c>
      <c r="AE32" s="17"/>
      <c r="AF32" s="17"/>
      <c r="AG32" s="19">
        <v>101.25799416088692</v>
      </c>
    </row>
    <row r="33" spans="1:33" ht="12" customHeight="1">
      <c r="A33" s="9" t="s">
        <v>39</v>
      </c>
      <c r="B33" s="10">
        <v>4</v>
      </c>
      <c r="C33" s="11"/>
      <c r="D33" s="19">
        <v>2.6612274786856465</v>
      </c>
      <c r="E33" s="20">
        <v>29</v>
      </c>
      <c r="F33" s="17"/>
      <c r="G33" s="19">
        <v>1.9097614873158413</v>
      </c>
      <c r="H33" s="20">
        <v>13</v>
      </c>
      <c r="I33" s="17"/>
      <c r="J33" s="19">
        <v>2.01287113270229</v>
      </c>
      <c r="K33" s="20">
        <v>28</v>
      </c>
      <c r="L33" s="17"/>
      <c r="M33" s="19">
        <v>1.101991519908068</v>
      </c>
      <c r="N33" s="20">
        <v>6</v>
      </c>
      <c r="O33" s="17"/>
      <c r="P33" s="19">
        <v>7.685851618611845</v>
      </c>
      <c r="Q33" s="20">
        <v>27</v>
      </c>
      <c r="R33" s="17"/>
      <c r="S33" s="17"/>
      <c r="T33" s="17"/>
      <c r="U33" s="17"/>
      <c r="V33" s="17"/>
      <c r="W33" s="17"/>
      <c r="X33" s="17"/>
      <c r="Y33" s="17"/>
      <c r="Z33" s="17"/>
      <c r="AA33" s="17" t="str">
        <f t="shared" si="7"/>
        <v>I</v>
      </c>
      <c r="AB33" s="17" t="str">
        <f t="shared" si="8"/>
        <v>J</v>
      </c>
      <c r="AC33" s="17" t="str">
        <f t="shared" si="9"/>
        <v>K</v>
      </c>
      <c r="AD33" s="17" t="str">
        <f t="shared" si="10"/>
        <v>L</v>
      </c>
      <c r="AE33" s="17" t="str">
        <f aca="true" t="shared" si="11" ref="AE33:AE38">CHAR(77)</f>
        <v>M</v>
      </c>
      <c r="AF33" s="17"/>
      <c r="AG33" s="19">
        <v>100.57836810637349</v>
      </c>
    </row>
    <row r="34" spans="1:33" ht="12" customHeight="1">
      <c r="A34" s="9" t="s">
        <v>40</v>
      </c>
      <c r="B34" s="10">
        <v>2</v>
      </c>
      <c r="C34" s="11"/>
      <c r="D34" s="19">
        <v>3.367677355450289</v>
      </c>
      <c r="E34" s="20">
        <v>4</v>
      </c>
      <c r="F34" s="17"/>
      <c r="G34" s="19">
        <v>1.7508579722637285</v>
      </c>
      <c r="H34" s="20">
        <v>28</v>
      </c>
      <c r="I34" s="17"/>
      <c r="J34" s="19">
        <v>2.0564101253118734</v>
      </c>
      <c r="K34" s="20">
        <v>21</v>
      </c>
      <c r="L34" s="17"/>
      <c r="M34" s="19">
        <v>0.46670927185804245</v>
      </c>
      <c r="N34" s="20">
        <v>31</v>
      </c>
      <c r="O34" s="17"/>
      <c r="P34" s="19">
        <v>7.641654724883933</v>
      </c>
      <c r="Q34" s="20">
        <v>28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 t="str">
        <f t="shared" si="8"/>
        <v>J</v>
      </c>
      <c r="AC34" s="17" t="str">
        <f t="shared" si="9"/>
        <v>K</v>
      </c>
      <c r="AD34" s="17" t="str">
        <f t="shared" si="10"/>
        <v>L</v>
      </c>
      <c r="AE34" s="17" t="str">
        <f t="shared" si="11"/>
        <v>M</v>
      </c>
      <c r="AF34" s="17"/>
      <c r="AG34" s="19">
        <v>100</v>
      </c>
    </row>
    <row r="35" spans="1:33" ht="12" customHeight="1">
      <c r="A35" s="9" t="s">
        <v>41</v>
      </c>
      <c r="B35" s="10">
        <v>4</v>
      </c>
      <c r="C35" s="11"/>
      <c r="D35" s="19">
        <v>2.8281041532087667</v>
      </c>
      <c r="E35" s="20">
        <v>25</v>
      </c>
      <c r="F35" s="17"/>
      <c r="G35" s="19">
        <v>1.9124587697902424</v>
      </c>
      <c r="H35" s="20">
        <v>12</v>
      </c>
      <c r="I35" s="17"/>
      <c r="J35" s="19">
        <v>1.973436474909795</v>
      </c>
      <c r="K35" s="20">
        <v>31</v>
      </c>
      <c r="L35" s="17"/>
      <c r="M35" s="19">
        <v>0.8705828364969423</v>
      </c>
      <c r="N35" s="20">
        <v>23</v>
      </c>
      <c r="O35" s="17"/>
      <c r="P35" s="19">
        <v>7.5845822344057465</v>
      </c>
      <c r="Q35" s="20">
        <v>29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 t="str">
        <f t="shared" si="9"/>
        <v>K</v>
      </c>
      <c r="AD35" s="17" t="str">
        <f t="shared" si="10"/>
        <v>L</v>
      </c>
      <c r="AE35" s="17" t="str">
        <f t="shared" si="11"/>
        <v>M</v>
      </c>
      <c r="AF35" s="17"/>
      <c r="AG35" s="19">
        <v>99.25313963358829</v>
      </c>
    </row>
    <row r="36" spans="1:33" ht="12" customHeight="1">
      <c r="A36" s="9" t="s">
        <v>42</v>
      </c>
      <c r="B36" s="10">
        <v>6</v>
      </c>
      <c r="C36" s="11"/>
      <c r="D36" s="19">
        <v>2.5885732742806975</v>
      </c>
      <c r="E36" s="20">
        <v>31</v>
      </c>
      <c r="F36" s="17"/>
      <c r="G36" s="19">
        <v>1.5813958052249268</v>
      </c>
      <c r="H36" s="20">
        <v>32</v>
      </c>
      <c r="I36" s="17"/>
      <c r="J36" s="19">
        <v>2.024542362597485</v>
      </c>
      <c r="K36" s="20">
        <v>26</v>
      </c>
      <c r="L36" s="17"/>
      <c r="M36" s="19">
        <v>1.2139541528903603</v>
      </c>
      <c r="N36" s="20">
        <v>2</v>
      </c>
      <c r="O36" s="17"/>
      <c r="P36" s="19">
        <v>7.40846559499347</v>
      </c>
      <c r="Q36" s="20">
        <v>30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 t="str">
        <f t="shared" si="10"/>
        <v>L</v>
      </c>
      <c r="AE36" s="17" t="str">
        <f t="shared" si="11"/>
        <v>M</v>
      </c>
      <c r="AF36" s="17"/>
      <c r="AG36" s="19">
        <v>96.94844718472929</v>
      </c>
    </row>
    <row r="37" spans="1:33" ht="12" customHeight="1">
      <c r="A37" s="9" t="s">
        <v>43</v>
      </c>
      <c r="B37" s="10">
        <v>5</v>
      </c>
      <c r="C37" s="11"/>
      <c r="D37" s="19">
        <v>2.5216628342480623</v>
      </c>
      <c r="E37" s="20">
        <v>32</v>
      </c>
      <c r="F37" s="17"/>
      <c r="G37" s="19">
        <v>1.743582483783647</v>
      </c>
      <c r="H37" s="20">
        <v>29</v>
      </c>
      <c r="I37" s="17"/>
      <c r="J37" s="19">
        <v>2.0201879531339078</v>
      </c>
      <c r="K37" s="20">
        <v>27</v>
      </c>
      <c r="L37" s="17"/>
      <c r="M37" s="19">
        <v>1.086325960750945</v>
      </c>
      <c r="N37" s="20">
        <v>7</v>
      </c>
      <c r="O37" s="17"/>
      <c r="P37" s="19">
        <v>7.3717592319165615</v>
      </c>
      <c r="Q37" s="20">
        <v>31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 t="str">
        <f t="shared" si="11"/>
        <v>M</v>
      </c>
      <c r="AF37" s="17"/>
      <c r="AG37" s="19">
        <v>96.46810144289174</v>
      </c>
    </row>
    <row r="38" spans="1:33" ht="12" customHeight="1">
      <c r="A38" s="9" t="s">
        <v>44</v>
      </c>
      <c r="B38" s="10">
        <v>3</v>
      </c>
      <c r="C38" s="11"/>
      <c r="D38" s="19">
        <v>3.210547198834856</v>
      </c>
      <c r="E38" s="20">
        <v>8</v>
      </c>
      <c r="F38" s="17"/>
      <c r="G38" s="19">
        <v>1.7534881037312846</v>
      </c>
      <c r="H38" s="20">
        <v>27</v>
      </c>
      <c r="I38" s="17"/>
      <c r="J38" s="19">
        <v>1.9711852206388767</v>
      </c>
      <c r="K38" s="20">
        <v>32</v>
      </c>
      <c r="L38" s="17"/>
      <c r="M38" s="19">
        <v>0.43049271793953664</v>
      </c>
      <c r="N38" s="20">
        <v>32</v>
      </c>
      <c r="O38" s="17"/>
      <c r="P38" s="19">
        <v>7.3657132411445545</v>
      </c>
      <c r="Q38" s="20">
        <v>32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 t="str">
        <f t="shared" si="11"/>
        <v>M</v>
      </c>
      <c r="AF38" s="17"/>
      <c r="AG38" s="19">
        <v>96.38898257414307</v>
      </c>
    </row>
    <row r="39" spans="1:33" ht="12" customHeight="1">
      <c r="A39" s="9"/>
      <c r="B39" s="10"/>
      <c r="C39" s="11"/>
      <c r="D39" s="18"/>
      <c r="E39" s="17"/>
      <c r="F39" s="17"/>
      <c r="G39" s="18"/>
      <c r="H39" s="17"/>
      <c r="I39" s="17"/>
      <c r="J39" s="18"/>
      <c r="K39" s="17"/>
      <c r="L39" s="17"/>
      <c r="M39" s="18"/>
      <c r="N39" s="17"/>
      <c r="O39" s="17"/>
      <c r="P39" s="18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ht="12" customHeight="1">
      <c r="A40" s="9" t="s">
        <v>45</v>
      </c>
      <c r="B40" s="10"/>
      <c r="C40" s="11"/>
      <c r="D40" s="35">
        <v>3.0372572267630265</v>
      </c>
      <c r="E40" s="35"/>
      <c r="F40" s="17"/>
      <c r="G40" s="35">
        <v>1.8709200380812332</v>
      </c>
      <c r="H40" s="35"/>
      <c r="I40" s="17"/>
      <c r="J40" s="35">
        <v>2.094931247061269</v>
      </c>
      <c r="K40" s="35"/>
      <c r="L40" s="17"/>
      <c r="M40" s="35">
        <v>0.954493891388674</v>
      </c>
      <c r="N40" s="35"/>
      <c r="O40" s="17"/>
      <c r="P40" s="35">
        <v>7.957602403294202</v>
      </c>
      <c r="Q40" s="3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ht="12" customHeight="1">
      <c r="A41" s="9" t="s">
        <v>46</v>
      </c>
      <c r="B41" s="10"/>
      <c r="C41" s="11"/>
      <c r="D41" s="34">
        <v>7.481969251319919</v>
      </c>
      <c r="E41" s="34"/>
      <c r="F41" s="19"/>
      <c r="G41" s="34">
        <v>8.555192932246253</v>
      </c>
      <c r="H41" s="34"/>
      <c r="I41" s="19"/>
      <c r="J41" s="34">
        <v>6.842333288427906</v>
      </c>
      <c r="K41" s="34"/>
      <c r="L41" s="19"/>
      <c r="M41" s="34">
        <v>8.003784736134865</v>
      </c>
      <c r="N41" s="34"/>
      <c r="O41" s="19"/>
      <c r="P41" s="34">
        <v>4.019689644950562</v>
      </c>
      <c r="Q41" s="34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ht="12" customHeight="1">
      <c r="A42" s="9" t="s">
        <v>47</v>
      </c>
      <c r="B42" s="10"/>
      <c r="C42" s="11"/>
      <c r="D42" s="35">
        <v>0.24368572768522978</v>
      </c>
      <c r="E42" s="35"/>
      <c r="F42" s="17"/>
      <c r="G42" s="35">
        <v>0.17163965590697855</v>
      </c>
      <c r="H42" s="35"/>
      <c r="I42" s="17"/>
      <c r="J42" s="35">
        <v>0.1537115847475565</v>
      </c>
      <c r="K42" s="35"/>
      <c r="L42" s="17"/>
      <c r="M42" s="35">
        <v>0.08192211457524569</v>
      </c>
      <c r="N42" s="35"/>
      <c r="O42" s="17"/>
      <c r="P42" s="35">
        <v>0.3430104568793142</v>
      </c>
      <c r="Q42" s="35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ht="12" customHeight="1" thickBot="1">
      <c r="A43" s="15"/>
      <c r="B43" s="16"/>
      <c r="C43" s="17"/>
      <c r="D43" s="18"/>
      <c r="E43" s="17"/>
      <c r="F43" s="17"/>
      <c r="G43" s="18"/>
      <c r="H43" s="17"/>
      <c r="I43" s="17"/>
      <c r="J43" s="18"/>
      <c r="K43" s="17"/>
      <c r="L43" s="17"/>
      <c r="M43" s="18"/>
      <c r="N43" s="17"/>
      <c r="O43" s="17"/>
      <c r="P43" s="18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33" ht="12" customHeight="1" thickTop="1">
      <c r="A44" s="21" t="s">
        <v>48</v>
      </c>
      <c r="B44" s="22"/>
      <c r="C44" s="23"/>
      <c r="D44" s="24"/>
      <c r="E44" s="23"/>
      <c r="F44" s="23"/>
      <c r="G44" s="24"/>
      <c r="H44" s="23"/>
      <c r="I44" s="23"/>
      <c r="J44" s="24"/>
      <c r="K44" s="23"/>
      <c r="L44" s="23"/>
      <c r="M44" s="24"/>
      <c r="N44" s="23"/>
      <c r="O44" s="23"/>
      <c r="P44" s="24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2" customHeight="1">
      <c r="A45" s="15" t="s">
        <v>49</v>
      </c>
      <c r="B45" s="16"/>
      <c r="C45" s="17"/>
      <c r="D45" s="18"/>
      <c r="E45" s="17"/>
      <c r="F45" s="17"/>
      <c r="G45" s="18"/>
      <c r="H45" s="17"/>
      <c r="I45" s="17"/>
      <c r="J45" s="18"/>
      <c r="K45" s="17"/>
      <c r="L45" s="17"/>
      <c r="M45" s="18"/>
      <c r="N45" s="17"/>
      <c r="O45" s="17"/>
      <c r="P45" s="18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12" customHeight="1">
      <c r="A46" s="15" t="s">
        <v>50</v>
      </c>
      <c r="B46" s="16"/>
      <c r="C46" s="17"/>
      <c r="D46" s="18"/>
      <c r="E46" s="17"/>
      <c r="F46" s="17"/>
      <c r="G46" s="18"/>
      <c r="H46" s="17"/>
      <c r="I46" s="17"/>
      <c r="J46" s="18"/>
      <c r="K46" s="17"/>
      <c r="L46" s="17"/>
      <c r="M46" s="18"/>
      <c r="N46" s="17"/>
      <c r="O46" s="17"/>
      <c r="P46" s="18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12.75">
      <c r="A47" s="25"/>
      <c r="B47" s="26"/>
      <c r="C47" s="27"/>
      <c r="D47" s="28"/>
      <c r="E47" s="27"/>
      <c r="F47" s="27"/>
      <c r="G47" s="28"/>
      <c r="H47" s="27"/>
      <c r="I47" s="27"/>
      <c r="J47" s="28"/>
      <c r="K47" s="27"/>
      <c r="L47" s="27"/>
      <c r="M47" s="28"/>
      <c r="N47" s="27"/>
      <c r="O47" s="27"/>
      <c r="P47" s="28"/>
      <c r="Q47" s="27"/>
      <c r="R47" s="2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7"/>
      <c r="AG47" s="27"/>
    </row>
    <row r="48" spans="1:33" ht="12.75">
      <c r="A48" s="25"/>
      <c r="B48" s="26"/>
      <c r="C48" s="27"/>
      <c r="D48" s="28"/>
      <c r="E48" s="27"/>
      <c r="F48" s="27"/>
      <c r="G48" s="28"/>
      <c r="H48" s="27"/>
      <c r="I48" s="27"/>
      <c r="J48" s="28"/>
      <c r="K48" s="27"/>
      <c r="L48" s="27"/>
      <c r="M48" s="28"/>
      <c r="N48" s="27"/>
      <c r="O48" s="27"/>
      <c r="P48" s="28"/>
      <c r="Q48" s="27"/>
      <c r="R48" s="2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7"/>
      <c r="AG48" s="27"/>
    </row>
    <row r="49" spans="1:33" ht="12.75">
      <c r="A49" s="25"/>
      <c r="B49" s="26"/>
      <c r="C49" s="27"/>
      <c r="D49" s="28"/>
      <c r="E49" s="27"/>
      <c r="F49" s="27"/>
      <c r="G49" s="28"/>
      <c r="H49" s="27"/>
      <c r="I49" s="27"/>
      <c r="J49" s="28"/>
      <c r="K49" s="27"/>
      <c r="L49" s="27"/>
      <c r="M49" s="28"/>
      <c r="N49" s="27"/>
      <c r="O49" s="27"/>
      <c r="P49" s="28"/>
      <c r="Q49" s="27"/>
      <c r="R49" s="2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7"/>
      <c r="AG49" s="27"/>
    </row>
    <row r="50" spans="1:33" ht="12.75">
      <c r="A50" s="25"/>
      <c r="B50" s="26"/>
      <c r="C50" s="27"/>
      <c r="D50" s="28"/>
      <c r="E50" s="27"/>
      <c r="F50" s="27"/>
      <c r="G50" s="28"/>
      <c r="H50" s="27"/>
      <c r="I50" s="27"/>
      <c r="J50" s="28"/>
      <c r="K50" s="27"/>
      <c r="L50" s="27"/>
      <c r="M50" s="28"/>
      <c r="N50" s="27"/>
      <c r="O50" s="27"/>
      <c r="P50" s="28"/>
      <c r="Q50" s="27"/>
      <c r="R50" s="2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7"/>
      <c r="AG50" s="27"/>
    </row>
    <row r="51" spans="1:33" ht="12.75">
      <c r="A51" s="25"/>
      <c r="B51" s="26"/>
      <c r="C51" s="27"/>
      <c r="D51" s="28"/>
      <c r="E51" s="27"/>
      <c r="F51" s="27"/>
      <c r="G51" s="28"/>
      <c r="H51" s="27"/>
      <c r="I51" s="27"/>
      <c r="J51" s="28"/>
      <c r="K51" s="27"/>
      <c r="L51" s="27"/>
      <c r="M51" s="28"/>
      <c r="N51" s="27"/>
      <c r="O51" s="27"/>
      <c r="P51" s="28"/>
      <c r="Q51" s="27"/>
      <c r="R51" s="2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7"/>
      <c r="AG51" s="27"/>
    </row>
    <row r="52" spans="1:33" ht="12.75">
      <c r="A52" s="25"/>
      <c r="B52" s="26"/>
      <c r="C52" s="27"/>
      <c r="D52" s="28"/>
      <c r="E52" s="27"/>
      <c r="F52" s="27"/>
      <c r="G52" s="28"/>
      <c r="H52" s="27"/>
      <c r="I52" s="27"/>
      <c r="J52" s="28"/>
      <c r="K52" s="27"/>
      <c r="L52" s="27"/>
      <c r="M52" s="28"/>
      <c r="N52" s="27"/>
      <c r="O52" s="27"/>
      <c r="P52" s="28"/>
      <c r="Q52" s="27"/>
      <c r="R52" s="2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7"/>
      <c r="AG52" s="27"/>
    </row>
    <row r="53" spans="1:33" ht="12.75">
      <c r="A53" s="25"/>
      <c r="B53" s="26"/>
      <c r="C53" s="27"/>
      <c r="D53" s="28"/>
      <c r="E53" s="27"/>
      <c r="F53" s="27"/>
      <c r="G53" s="28"/>
      <c r="H53" s="27"/>
      <c r="I53" s="27"/>
      <c r="J53" s="28"/>
      <c r="K53" s="27"/>
      <c r="L53" s="27"/>
      <c r="M53" s="28"/>
      <c r="N53" s="27"/>
      <c r="O53" s="27"/>
      <c r="P53" s="28"/>
      <c r="Q53" s="27"/>
      <c r="R53" s="2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7"/>
      <c r="AG53" s="27"/>
    </row>
    <row r="54" spans="1:33" ht="12.75">
      <c r="A54" s="25"/>
      <c r="B54" s="26"/>
      <c r="C54" s="27"/>
      <c r="D54" s="28"/>
      <c r="E54" s="27"/>
      <c r="F54" s="27"/>
      <c r="G54" s="28"/>
      <c r="H54" s="27"/>
      <c r="I54" s="27"/>
      <c r="J54" s="28"/>
      <c r="K54" s="27"/>
      <c r="L54" s="27"/>
      <c r="M54" s="28"/>
      <c r="N54" s="27"/>
      <c r="O54" s="27"/>
      <c r="P54" s="28"/>
      <c r="Q54" s="27"/>
      <c r="R54" s="2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7"/>
      <c r="AG54" s="27"/>
    </row>
    <row r="55" spans="1:33" ht="12.75">
      <c r="A55" s="25"/>
      <c r="B55" s="26"/>
      <c r="C55" s="27"/>
      <c r="D55" s="28"/>
      <c r="E55" s="27"/>
      <c r="F55" s="27"/>
      <c r="G55" s="28"/>
      <c r="H55" s="27"/>
      <c r="I55" s="27"/>
      <c r="J55" s="28"/>
      <c r="K55" s="27"/>
      <c r="L55" s="27"/>
      <c r="M55" s="28"/>
      <c r="N55" s="27"/>
      <c r="O55" s="27"/>
      <c r="P55" s="28"/>
      <c r="Q55" s="27"/>
      <c r="R55" s="2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7"/>
      <c r="AG55" s="27"/>
    </row>
    <row r="56" spans="1:33" ht="12.75">
      <c r="A56" s="25"/>
      <c r="B56" s="26"/>
      <c r="C56" s="27"/>
      <c r="D56" s="28"/>
      <c r="E56" s="27"/>
      <c r="F56" s="27"/>
      <c r="G56" s="28"/>
      <c r="H56" s="27"/>
      <c r="I56" s="27"/>
      <c r="J56" s="28"/>
      <c r="K56" s="27"/>
      <c r="L56" s="27"/>
      <c r="M56" s="28"/>
      <c r="N56" s="27"/>
      <c r="O56" s="27"/>
      <c r="P56" s="28"/>
      <c r="Q56" s="27"/>
      <c r="R56" s="2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7"/>
      <c r="AG56" s="27"/>
    </row>
    <row r="57" spans="1:33" ht="12.75">
      <c r="A57" s="25"/>
      <c r="B57" s="26"/>
      <c r="C57" s="27"/>
      <c r="D57" s="28"/>
      <c r="E57" s="27"/>
      <c r="F57" s="27"/>
      <c r="G57" s="28"/>
      <c r="H57" s="27"/>
      <c r="I57" s="27"/>
      <c r="J57" s="28"/>
      <c r="K57" s="27"/>
      <c r="L57" s="27"/>
      <c r="M57" s="28"/>
      <c r="N57" s="27"/>
      <c r="O57" s="27"/>
      <c r="P57" s="28"/>
      <c r="Q57" s="27"/>
      <c r="R57" s="2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7"/>
      <c r="AG57" s="27"/>
    </row>
    <row r="58" spans="1:33" ht="12.75">
      <c r="A58" s="25"/>
      <c r="B58" s="26"/>
      <c r="C58" s="27"/>
      <c r="D58" s="28"/>
      <c r="E58" s="27"/>
      <c r="F58" s="27"/>
      <c r="G58" s="28"/>
      <c r="H58" s="27"/>
      <c r="I58" s="27"/>
      <c r="J58" s="28"/>
      <c r="K58" s="27"/>
      <c r="L58" s="27"/>
      <c r="M58" s="28"/>
      <c r="N58" s="27"/>
      <c r="O58" s="27"/>
      <c r="P58" s="28"/>
      <c r="Q58" s="27"/>
      <c r="R58" s="2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7"/>
      <c r="AG58" s="27"/>
    </row>
    <row r="59" spans="1:33" ht="12.75">
      <c r="A59" s="25"/>
      <c r="B59" s="26"/>
      <c r="C59" s="27"/>
      <c r="D59" s="28"/>
      <c r="E59" s="27"/>
      <c r="F59" s="27"/>
      <c r="G59" s="28"/>
      <c r="H59" s="27"/>
      <c r="I59" s="27"/>
      <c r="J59" s="28"/>
      <c r="K59" s="27"/>
      <c r="L59" s="27"/>
      <c r="M59" s="28"/>
      <c r="N59" s="27"/>
      <c r="O59" s="27"/>
      <c r="P59" s="28"/>
      <c r="Q59" s="27"/>
      <c r="R59" s="2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7"/>
      <c r="AG59" s="27"/>
    </row>
    <row r="60" spans="1:33" ht="12.75">
      <c r="A60" s="25"/>
      <c r="B60" s="26"/>
      <c r="C60" s="27"/>
      <c r="D60" s="28"/>
      <c r="E60" s="27"/>
      <c r="F60" s="27"/>
      <c r="G60" s="28"/>
      <c r="H60" s="27"/>
      <c r="I60" s="27"/>
      <c r="J60" s="28"/>
      <c r="K60" s="27"/>
      <c r="L60" s="27"/>
      <c r="M60" s="28"/>
      <c r="N60" s="27"/>
      <c r="O60" s="27"/>
      <c r="P60" s="28"/>
      <c r="Q60" s="27"/>
      <c r="R60" s="27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7"/>
      <c r="AG60" s="27"/>
    </row>
    <row r="61" spans="1:33" ht="12.75">
      <c r="A61" s="25"/>
      <c r="B61" s="26"/>
      <c r="C61" s="27"/>
      <c r="D61" s="28"/>
      <c r="E61" s="27"/>
      <c r="F61" s="27"/>
      <c r="G61" s="28"/>
      <c r="H61" s="27"/>
      <c r="I61" s="27"/>
      <c r="J61" s="28"/>
      <c r="K61" s="27"/>
      <c r="L61" s="27"/>
      <c r="M61" s="28"/>
      <c r="N61" s="27"/>
      <c r="O61" s="27"/>
      <c r="P61" s="28"/>
      <c r="Q61" s="27"/>
      <c r="R61" s="27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7"/>
      <c r="AG61" s="27"/>
    </row>
    <row r="62" spans="1:33" ht="12.75">
      <c r="A62" s="25"/>
      <c r="B62" s="26"/>
      <c r="C62" s="27"/>
      <c r="D62" s="28"/>
      <c r="E62" s="27"/>
      <c r="F62" s="27"/>
      <c r="G62" s="28"/>
      <c r="H62" s="27"/>
      <c r="I62" s="27"/>
      <c r="J62" s="28"/>
      <c r="K62" s="27"/>
      <c r="L62" s="27"/>
      <c r="M62" s="28"/>
      <c r="N62" s="27"/>
      <c r="O62" s="27"/>
      <c r="P62" s="28"/>
      <c r="Q62" s="27"/>
      <c r="R62" s="27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7"/>
      <c r="AG62" s="27"/>
    </row>
    <row r="63" spans="1:33" ht="12.75">
      <c r="A63" s="25"/>
      <c r="B63" s="26"/>
      <c r="C63" s="27"/>
      <c r="D63" s="28"/>
      <c r="E63" s="27"/>
      <c r="F63" s="27"/>
      <c r="G63" s="28"/>
      <c r="H63" s="27"/>
      <c r="I63" s="27"/>
      <c r="J63" s="28"/>
      <c r="K63" s="27"/>
      <c r="L63" s="27"/>
      <c r="M63" s="28"/>
      <c r="N63" s="27"/>
      <c r="O63" s="27"/>
      <c r="P63" s="28"/>
      <c r="Q63" s="27"/>
      <c r="R63" s="27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7"/>
      <c r="AG63" s="27"/>
    </row>
    <row r="64" spans="1:33" ht="12.75">
      <c r="A64" s="25"/>
      <c r="B64" s="26"/>
      <c r="C64" s="27"/>
      <c r="D64" s="28"/>
      <c r="E64" s="27"/>
      <c r="F64" s="27"/>
      <c r="G64" s="28"/>
      <c r="H64" s="27"/>
      <c r="I64" s="27"/>
      <c r="J64" s="28"/>
      <c r="K64" s="27"/>
      <c r="L64" s="27"/>
      <c r="M64" s="28"/>
      <c r="N64" s="27"/>
      <c r="O64" s="27"/>
      <c r="P64" s="28"/>
      <c r="Q64" s="27"/>
      <c r="R64" s="27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7"/>
      <c r="AG64" s="27"/>
    </row>
    <row r="65" spans="1:33" ht="12.75">
      <c r="A65" s="25"/>
      <c r="B65" s="26"/>
      <c r="C65" s="27"/>
      <c r="D65" s="28"/>
      <c r="E65" s="27"/>
      <c r="F65" s="27"/>
      <c r="G65" s="28"/>
      <c r="H65" s="27"/>
      <c r="I65" s="27"/>
      <c r="J65" s="28"/>
      <c r="K65" s="27"/>
      <c r="L65" s="27"/>
      <c r="M65" s="28"/>
      <c r="N65" s="27"/>
      <c r="O65" s="27"/>
      <c r="P65" s="28"/>
      <c r="Q65" s="27"/>
      <c r="R65" s="27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7"/>
      <c r="AG65" s="27"/>
    </row>
    <row r="66" spans="1:33" ht="12.75">
      <c r="A66" s="25"/>
      <c r="B66" s="26"/>
      <c r="C66" s="27"/>
      <c r="D66" s="28"/>
      <c r="E66" s="27"/>
      <c r="F66" s="27"/>
      <c r="G66" s="28"/>
      <c r="H66" s="27"/>
      <c r="I66" s="27"/>
      <c r="J66" s="28"/>
      <c r="K66" s="27"/>
      <c r="L66" s="27"/>
      <c r="M66" s="28"/>
      <c r="N66" s="27"/>
      <c r="O66" s="27"/>
      <c r="P66" s="28"/>
      <c r="Q66" s="27"/>
      <c r="R66" s="27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7"/>
      <c r="AG66" s="27"/>
    </row>
    <row r="67" spans="1:33" ht="12.75">
      <c r="A67" s="25"/>
      <c r="B67" s="26"/>
      <c r="C67" s="27"/>
      <c r="D67" s="28"/>
      <c r="E67" s="27"/>
      <c r="F67" s="27"/>
      <c r="G67" s="28"/>
      <c r="H67" s="27"/>
      <c r="I67" s="27"/>
      <c r="J67" s="28"/>
      <c r="K67" s="27"/>
      <c r="L67" s="27"/>
      <c r="M67" s="28"/>
      <c r="N67" s="27"/>
      <c r="O67" s="27"/>
      <c r="P67" s="28"/>
      <c r="Q67" s="27"/>
      <c r="R67" s="27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7"/>
      <c r="AG67" s="27"/>
    </row>
    <row r="68" spans="1:33" ht="12.75">
      <c r="A68" s="25"/>
      <c r="B68" s="26"/>
      <c r="C68" s="27"/>
      <c r="D68" s="28"/>
      <c r="E68" s="27"/>
      <c r="F68" s="27"/>
      <c r="G68" s="28"/>
      <c r="H68" s="27"/>
      <c r="I68" s="27"/>
      <c r="J68" s="28"/>
      <c r="K68" s="27"/>
      <c r="L68" s="27"/>
      <c r="M68" s="28"/>
      <c r="N68" s="27"/>
      <c r="O68" s="27"/>
      <c r="P68" s="28"/>
      <c r="Q68" s="27"/>
      <c r="R68" s="27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7"/>
      <c r="AG68" s="27"/>
    </row>
    <row r="69" spans="1:33" ht="12.75">
      <c r="A69" s="25"/>
      <c r="B69" s="26"/>
      <c r="C69" s="27"/>
      <c r="D69" s="28"/>
      <c r="E69" s="27"/>
      <c r="F69" s="27"/>
      <c r="G69" s="28"/>
      <c r="H69" s="27"/>
      <c r="I69" s="27"/>
      <c r="J69" s="28"/>
      <c r="K69" s="27"/>
      <c r="L69" s="27"/>
      <c r="M69" s="28"/>
      <c r="N69" s="27"/>
      <c r="O69" s="27"/>
      <c r="P69" s="28"/>
      <c r="Q69" s="27"/>
      <c r="R69" s="27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7"/>
      <c r="AG69" s="27"/>
    </row>
    <row r="70" spans="1:33" ht="12.75">
      <c r="A70" s="25"/>
      <c r="B70" s="26"/>
      <c r="C70" s="27"/>
      <c r="D70" s="28"/>
      <c r="E70" s="27"/>
      <c r="F70" s="27"/>
      <c r="G70" s="28"/>
      <c r="H70" s="27"/>
      <c r="I70" s="27"/>
      <c r="J70" s="28"/>
      <c r="K70" s="27"/>
      <c r="L70" s="27"/>
      <c r="M70" s="28"/>
      <c r="N70" s="27"/>
      <c r="O70" s="27"/>
      <c r="P70" s="28"/>
      <c r="Q70" s="27"/>
      <c r="R70" s="27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7"/>
      <c r="AG70" s="27"/>
    </row>
    <row r="71" spans="1:33" ht="12.75">
      <c r="A71" s="25"/>
      <c r="B71" s="26"/>
      <c r="C71" s="27"/>
      <c r="D71" s="28"/>
      <c r="E71" s="27"/>
      <c r="F71" s="27"/>
      <c r="G71" s="28"/>
      <c r="H71" s="27"/>
      <c r="I71" s="27"/>
      <c r="J71" s="28"/>
      <c r="K71" s="27"/>
      <c r="L71" s="27"/>
      <c r="M71" s="28"/>
      <c r="N71" s="27"/>
      <c r="O71" s="27"/>
      <c r="P71" s="28"/>
      <c r="Q71" s="27"/>
      <c r="R71" s="27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7"/>
      <c r="AG71" s="27"/>
    </row>
    <row r="72" spans="1:33" ht="12.75">
      <c r="A72" s="25"/>
      <c r="B72" s="26"/>
      <c r="C72" s="27"/>
      <c r="D72" s="28"/>
      <c r="E72" s="27"/>
      <c r="F72" s="27"/>
      <c r="G72" s="28"/>
      <c r="H72" s="27"/>
      <c r="I72" s="27"/>
      <c r="J72" s="28"/>
      <c r="K72" s="27"/>
      <c r="L72" s="27"/>
      <c r="M72" s="28"/>
      <c r="N72" s="27"/>
      <c r="O72" s="27"/>
      <c r="P72" s="28"/>
      <c r="Q72" s="27"/>
      <c r="R72" s="27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7"/>
      <c r="AG72" s="27"/>
    </row>
    <row r="73" spans="1:33" ht="12.75">
      <c r="A73" s="25"/>
      <c r="B73" s="26"/>
      <c r="C73" s="27"/>
      <c r="D73" s="28"/>
      <c r="E73" s="27"/>
      <c r="F73" s="27"/>
      <c r="G73" s="28"/>
      <c r="H73" s="27"/>
      <c r="I73" s="27"/>
      <c r="J73" s="28"/>
      <c r="K73" s="27"/>
      <c r="L73" s="27"/>
      <c r="M73" s="28"/>
      <c r="N73" s="27"/>
      <c r="O73" s="27"/>
      <c r="P73" s="28"/>
      <c r="Q73" s="27"/>
      <c r="R73" s="2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7"/>
      <c r="AG73" s="27"/>
    </row>
    <row r="74" spans="1:33" ht="12.75">
      <c r="A74" s="25"/>
      <c r="B74" s="26"/>
      <c r="C74" s="27"/>
      <c r="D74" s="28"/>
      <c r="E74" s="27"/>
      <c r="F74" s="27"/>
      <c r="G74" s="28"/>
      <c r="H74" s="27"/>
      <c r="I74" s="27"/>
      <c r="J74" s="28"/>
      <c r="K74" s="27"/>
      <c r="L74" s="27"/>
      <c r="M74" s="28"/>
      <c r="N74" s="27"/>
      <c r="O74" s="27"/>
      <c r="P74" s="28"/>
      <c r="Q74" s="27"/>
      <c r="R74" s="2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7"/>
      <c r="AG74" s="27"/>
    </row>
    <row r="75" spans="1:33" ht="12.75">
      <c r="A75" s="25"/>
      <c r="B75" s="26"/>
      <c r="C75" s="27"/>
      <c r="D75" s="28"/>
      <c r="E75" s="27"/>
      <c r="F75" s="27"/>
      <c r="G75" s="28"/>
      <c r="H75" s="27"/>
      <c r="I75" s="27"/>
      <c r="J75" s="28"/>
      <c r="K75" s="27"/>
      <c r="L75" s="27"/>
      <c r="M75" s="28"/>
      <c r="N75" s="27"/>
      <c r="O75" s="27"/>
      <c r="P75" s="28"/>
      <c r="Q75" s="27"/>
      <c r="R75" s="27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7"/>
      <c r="AG75" s="27"/>
    </row>
    <row r="76" spans="1:33" ht="12.75">
      <c r="A76" s="25"/>
      <c r="B76" s="26"/>
      <c r="C76" s="27"/>
      <c r="D76" s="28"/>
      <c r="E76" s="27"/>
      <c r="F76" s="27"/>
      <c r="G76" s="28"/>
      <c r="H76" s="27"/>
      <c r="I76" s="27"/>
      <c r="J76" s="28"/>
      <c r="K76" s="27"/>
      <c r="L76" s="27"/>
      <c r="M76" s="28"/>
      <c r="N76" s="27"/>
      <c r="O76" s="27"/>
      <c r="P76" s="28"/>
      <c r="Q76" s="27"/>
      <c r="R76" s="27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7"/>
      <c r="AG76" s="27"/>
    </row>
    <row r="77" spans="1:33" ht="12.75">
      <c r="A77" s="25"/>
      <c r="B77" s="26"/>
      <c r="C77" s="27"/>
      <c r="D77" s="28"/>
      <c r="E77" s="27"/>
      <c r="F77" s="27"/>
      <c r="G77" s="28"/>
      <c r="H77" s="27"/>
      <c r="I77" s="27"/>
      <c r="J77" s="28"/>
      <c r="K77" s="27"/>
      <c r="L77" s="27"/>
      <c r="M77" s="28"/>
      <c r="N77" s="27"/>
      <c r="O77" s="27"/>
      <c r="P77" s="28"/>
      <c r="Q77" s="27"/>
      <c r="R77" s="27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7"/>
      <c r="AG77" s="27"/>
    </row>
    <row r="78" spans="1:33" ht="12.75">
      <c r="A78" s="25"/>
      <c r="B78" s="26"/>
      <c r="C78" s="27"/>
      <c r="D78" s="28"/>
      <c r="E78" s="27"/>
      <c r="F78" s="27"/>
      <c r="G78" s="28"/>
      <c r="H78" s="27"/>
      <c r="I78" s="27"/>
      <c r="J78" s="28"/>
      <c r="K78" s="27"/>
      <c r="L78" s="27"/>
      <c r="M78" s="28"/>
      <c r="N78" s="27"/>
      <c r="O78" s="27"/>
      <c r="P78" s="28"/>
      <c r="Q78" s="27"/>
      <c r="R78" s="2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7"/>
      <c r="AG78" s="27"/>
    </row>
    <row r="79" spans="1:33" ht="12.75">
      <c r="A79" s="25"/>
      <c r="B79" s="26"/>
      <c r="C79" s="27"/>
      <c r="D79" s="28"/>
      <c r="E79" s="27"/>
      <c r="F79" s="27"/>
      <c r="G79" s="28"/>
      <c r="H79" s="27"/>
      <c r="I79" s="27"/>
      <c r="J79" s="28"/>
      <c r="K79" s="27"/>
      <c r="L79" s="27"/>
      <c r="M79" s="28"/>
      <c r="N79" s="27"/>
      <c r="O79" s="27"/>
      <c r="P79" s="28"/>
      <c r="Q79" s="27"/>
      <c r="R79" s="2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7"/>
      <c r="AG79" s="27"/>
    </row>
    <row r="80" spans="1:33" ht="12.75">
      <c r="A80" s="25"/>
      <c r="B80" s="26"/>
      <c r="C80" s="27"/>
      <c r="D80" s="28"/>
      <c r="E80" s="27"/>
      <c r="F80" s="27"/>
      <c r="G80" s="28"/>
      <c r="H80" s="27"/>
      <c r="I80" s="27"/>
      <c r="J80" s="28"/>
      <c r="K80" s="27"/>
      <c r="L80" s="27"/>
      <c r="M80" s="28"/>
      <c r="N80" s="27"/>
      <c r="O80" s="27"/>
      <c r="P80" s="28"/>
      <c r="Q80" s="27"/>
      <c r="R80" s="2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7"/>
      <c r="AG80" s="27"/>
    </row>
    <row r="81" spans="1:33" ht="12.75">
      <c r="A81" s="25"/>
      <c r="B81" s="26"/>
      <c r="C81" s="27"/>
      <c r="D81" s="28"/>
      <c r="E81" s="27"/>
      <c r="F81" s="27"/>
      <c r="G81" s="28"/>
      <c r="H81" s="27"/>
      <c r="I81" s="27"/>
      <c r="J81" s="28"/>
      <c r="K81" s="27"/>
      <c r="L81" s="27"/>
      <c r="M81" s="28"/>
      <c r="N81" s="27"/>
      <c r="O81" s="27"/>
      <c r="P81" s="28"/>
      <c r="Q81" s="27"/>
      <c r="R81" s="2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7"/>
      <c r="AG81" s="27"/>
    </row>
    <row r="82" spans="1:33" ht="12.75">
      <c r="A82" s="25"/>
      <c r="B82" s="26"/>
      <c r="C82" s="27"/>
      <c r="D82" s="28"/>
      <c r="E82" s="27"/>
      <c r="F82" s="27"/>
      <c r="G82" s="28"/>
      <c r="H82" s="27"/>
      <c r="I82" s="27"/>
      <c r="J82" s="28"/>
      <c r="K82" s="27"/>
      <c r="L82" s="27"/>
      <c r="M82" s="28"/>
      <c r="N82" s="27"/>
      <c r="O82" s="27"/>
      <c r="P82" s="28"/>
      <c r="Q82" s="27"/>
      <c r="R82" s="2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7"/>
      <c r="AG82" s="27"/>
    </row>
    <row r="83" spans="1:33" ht="12.75">
      <c r="A83" s="25"/>
      <c r="B83" s="26"/>
      <c r="C83" s="27"/>
      <c r="D83" s="28"/>
      <c r="E83" s="27"/>
      <c r="F83" s="27"/>
      <c r="G83" s="28"/>
      <c r="H83" s="27"/>
      <c r="I83" s="27"/>
      <c r="J83" s="28"/>
      <c r="K83" s="27"/>
      <c r="L83" s="27"/>
      <c r="M83" s="28"/>
      <c r="N83" s="27"/>
      <c r="O83" s="27"/>
      <c r="P83" s="28"/>
      <c r="Q83" s="27"/>
      <c r="R83" s="27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7"/>
      <c r="AG83" s="27"/>
    </row>
    <row r="84" spans="1:33" ht="12.75">
      <c r="A84" s="25"/>
      <c r="B84" s="26"/>
      <c r="C84" s="27"/>
      <c r="D84" s="28"/>
      <c r="E84" s="27"/>
      <c r="F84" s="27"/>
      <c r="G84" s="28"/>
      <c r="H84" s="27"/>
      <c r="I84" s="27"/>
      <c r="J84" s="28"/>
      <c r="K84" s="27"/>
      <c r="L84" s="27"/>
      <c r="M84" s="28"/>
      <c r="N84" s="27"/>
      <c r="O84" s="27"/>
      <c r="P84" s="28"/>
      <c r="Q84" s="27"/>
      <c r="R84" s="27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7"/>
      <c r="AG84" s="27"/>
    </row>
    <row r="85" spans="1:33" ht="12.75">
      <c r="A85" s="25"/>
      <c r="B85" s="26"/>
      <c r="C85" s="27"/>
      <c r="D85" s="28"/>
      <c r="E85" s="27"/>
      <c r="F85" s="27"/>
      <c r="G85" s="28"/>
      <c r="H85" s="27"/>
      <c r="I85" s="27"/>
      <c r="J85" s="28"/>
      <c r="K85" s="27"/>
      <c r="L85" s="27"/>
      <c r="M85" s="28"/>
      <c r="N85" s="27"/>
      <c r="O85" s="27"/>
      <c r="P85" s="28"/>
      <c r="Q85" s="27"/>
      <c r="R85" s="27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7"/>
      <c r="AG85" s="27"/>
    </row>
    <row r="86" spans="1:33" ht="12.75">
      <c r="A86" s="25"/>
      <c r="B86" s="26"/>
      <c r="C86" s="27"/>
      <c r="D86" s="28"/>
      <c r="E86" s="27"/>
      <c r="F86" s="27"/>
      <c r="G86" s="28"/>
      <c r="H86" s="27"/>
      <c r="I86" s="27"/>
      <c r="J86" s="28"/>
      <c r="K86" s="27"/>
      <c r="L86" s="27"/>
      <c r="M86" s="28"/>
      <c r="N86" s="27"/>
      <c r="O86" s="27"/>
      <c r="P86" s="28"/>
      <c r="Q86" s="27"/>
      <c r="R86" s="27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7"/>
      <c r="AG86" s="27"/>
    </row>
    <row r="87" spans="1:33" ht="12.75">
      <c r="A87" s="25"/>
      <c r="B87" s="26"/>
      <c r="C87" s="27"/>
      <c r="D87" s="28"/>
      <c r="E87" s="27"/>
      <c r="F87" s="27"/>
      <c r="G87" s="28"/>
      <c r="H87" s="27"/>
      <c r="I87" s="27"/>
      <c r="J87" s="28"/>
      <c r="K87" s="27"/>
      <c r="L87" s="27"/>
      <c r="M87" s="28"/>
      <c r="N87" s="27"/>
      <c r="O87" s="27"/>
      <c r="P87" s="28"/>
      <c r="Q87" s="27"/>
      <c r="R87" s="27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7"/>
      <c r="AG87" s="27"/>
    </row>
    <row r="88" spans="1:33" ht="12.75">
      <c r="A88" s="25"/>
      <c r="B88" s="26"/>
      <c r="C88" s="27"/>
      <c r="D88" s="28"/>
      <c r="E88" s="27"/>
      <c r="F88" s="27"/>
      <c r="G88" s="28"/>
      <c r="H88" s="27"/>
      <c r="I88" s="27"/>
      <c r="J88" s="28"/>
      <c r="K88" s="27"/>
      <c r="L88" s="27"/>
      <c r="M88" s="28"/>
      <c r="N88" s="27"/>
      <c r="O88" s="27"/>
      <c r="P88" s="28"/>
      <c r="Q88" s="27"/>
      <c r="R88" s="27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7"/>
      <c r="AG88" s="27"/>
    </row>
    <row r="89" spans="1:33" ht="12.75">
      <c r="A89" s="25"/>
      <c r="B89" s="26"/>
      <c r="C89" s="27"/>
      <c r="D89" s="28"/>
      <c r="E89" s="27"/>
      <c r="F89" s="27"/>
      <c r="G89" s="28"/>
      <c r="H89" s="27"/>
      <c r="I89" s="27"/>
      <c r="J89" s="28"/>
      <c r="K89" s="27"/>
      <c r="L89" s="27"/>
      <c r="M89" s="28"/>
      <c r="N89" s="27"/>
      <c r="O89" s="27"/>
      <c r="P89" s="28"/>
      <c r="Q89" s="27"/>
      <c r="R89" s="27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7"/>
      <c r="AG89" s="27"/>
    </row>
    <row r="90" spans="1:33" ht="12.75">
      <c r="A90" s="25"/>
      <c r="B90" s="26"/>
      <c r="C90" s="27"/>
      <c r="D90" s="28"/>
      <c r="E90" s="27"/>
      <c r="F90" s="27"/>
      <c r="G90" s="28"/>
      <c r="H90" s="27"/>
      <c r="I90" s="27"/>
      <c r="J90" s="28"/>
      <c r="K90" s="27"/>
      <c r="L90" s="27"/>
      <c r="M90" s="28"/>
      <c r="N90" s="27"/>
      <c r="O90" s="27"/>
      <c r="P90" s="28"/>
      <c r="Q90" s="27"/>
      <c r="R90" s="27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7"/>
      <c r="AG90" s="27"/>
    </row>
  </sheetData>
  <sheetProtection/>
  <mergeCells count="26">
    <mergeCell ref="D3:E3"/>
    <mergeCell ref="G3:H3"/>
    <mergeCell ref="J3:K3"/>
    <mergeCell ref="M3:N3"/>
    <mergeCell ref="P3:Q3"/>
    <mergeCell ref="D4:E4"/>
    <mergeCell ref="G4:H4"/>
    <mergeCell ref="J4:K4"/>
    <mergeCell ref="M4:N4"/>
    <mergeCell ref="P4:Q4"/>
    <mergeCell ref="D5:Q5"/>
    <mergeCell ref="D40:E40"/>
    <mergeCell ref="G40:H40"/>
    <mergeCell ref="J40:K40"/>
    <mergeCell ref="M40:N40"/>
    <mergeCell ref="P40:Q40"/>
    <mergeCell ref="D41:E41"/>
    <mergeCell ref="G41:H41"/>
    <mergeCell ref="J41:K41"/>
    <mergeCell ref="M41:N41"/>
    <mergeCell ref="P41:Q41"/>
    <mergeCell ref="D42:E42"/>
    <mergeCell ref="G42:H42"/>
    <mergeCell ref="J42:K42"/>
    <mergeCell ref="M42:N42"/>
    <mergeCell ref="P42:Q42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2012-01-09T16:49:09Z</cp:lastPrinted>
  <dcterms:created xsi:type="dcterms:W3CDTF">2012-01-06T22:27:42Z</dcterms:created>
  <dcterms:modified xsi:type="dcterms:W3CDTF">2012-01-09T16:49:41Z</dcterms:modified>
  <cp:category/>
  <cp:version/>
  <cp:contentType/>
  <cp:contentStatus/>
</cp:coreProperties>
</file>