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705" windowWidth="15480" windowHeight="8655" tabRatio="772" firstSheet="4" activeTab="4"/>
  </bookViews>
  <sheets>
    <sheet name="Hidden Datasheet Template" sheetId="1" state="veryHidden" r:id="rId1"/>
    <sheet name="Hidden Variety List Template" sheetId="2" state="veryHidden" r:id="rId2"/>
    <sheet name="Hidden Scratch ANOVA Sheet" sheetId="3" state="veryHidden" r:id="rId3"/>
    <sheet name="Hidden Scratch Debug Sheet" sheetId="4" state="veryHidden" r:id="rId4"/>
    <sheet name="2007 data.Analysis" sheetId="5" r:id="rId5"/>
  </sheet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4">'2007 data.Analysis'!$A$1:$AI$61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<sst xmlns="http://schemas.openxmlformats.org/spreadsheetml/2006/main" count="710" uniqueCount="211">
  <si>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</si>
  <si>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</si>
  <si>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</si>
  <si>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</si>
  <si>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</si>
  <si>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</si>
  <si>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</si>
  <si>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</si>
  <si>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</si>
  <si>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</si>
  <si>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</si>
  <si>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</si>
  <si>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</si>
  <si>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</si>
  <si>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</si>
  <si>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</si>
  <si>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</si>
  <si>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</si>
  <si>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</si>
  <si>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</si>
  <si>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</si>
  <si>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</si>
  <si>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</si>
  <si>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</si>
  <si>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</si>
  <si>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</si>
  <si>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</si>
  <si>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</si>
  <si>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</si>
  <si>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</si>
  <si>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</si>
  <si>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</si>
  <si>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</si>
  <si>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</si>
  <si>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</si>
  <si>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</si>
  <si>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</si>
  <si>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</si>
  <si>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</si>
  <si>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</si>
  <si>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</si>
  <si>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</si>
  <si>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</si>
  <si>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</si>
  <si>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</si>
  <si>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</si>
  <si>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</si>
  <si>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</si>
  <si>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</si>
  <si>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</si>
  <si>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</si>
  <si>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</si>
  <si>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</si>
  <si>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</si>
  <si>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</si>
  <si>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</si>
  <si>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</si>
  <si>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</si>
  <si>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</si>
  <si>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</si>
  <si>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</si>
  <si>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</si>
  <si>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</si>
  <si>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</si>
  <si>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</si>
  <si>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</si>
  <si>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</si>
  <si>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</si>
  <si>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</si>
  <si>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</si>
  <si>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</si>
  <si>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</si>
  <si>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</si>
  <si>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</si>
  <si>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</si>
  <si>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</si>
  <si>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</si>
  <si>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</si>
  <si>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</si>
  <si>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</si>
  <si>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</si>
  <si>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</si>
  <si>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</si>
  <si>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</si>
  <si>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</si>
  <si>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</si>
  <si>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</si>
  <si>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</si>
  <si>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</si>
  <si>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</si>
  <si>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</si>
  <si>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</si>
  <si>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</si>
  <si>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</si>
  <si>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</si>
  <si>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</si>
  <si>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</si>
  <si>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</si>
  <si>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</si>
  <si>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</si>
  <si>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</si>
  <si>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</si>
  <si>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</si>
  <si>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</si>
  <si>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</si>
  <si>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</si>
  <si>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</si>
  <si>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</si>
  <si>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</si>
  <si>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</si>
  <si>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</si>
  <si>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</si>
  <si>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</si>
  <si>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</si>
  <si>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</si>
  <si>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</si>
  <si>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</si>
  <si>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</si>
  <si>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</si>
  <si>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</si>
  <si>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</si>
  <si>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</si>
  <si>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</si>
  <si>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</si>
  <si>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</si>
  <si>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</si>
  <si>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CUT 3 ANALYSIS</t>
  </si>
  <si>
    <t>Row 33</t>
  </si>
  <si>
    <t>Row 34</t>
  </si>
  <si>
    <t>Row 35</t>
  </si>
  <si>
    <t>Row 36</t>
  </si>
  <si>
    <t>Row 37</t>
  </si>
  <si>
    <t>Row 38</t>
  </si>
  <si>
    <t>Row 39</t>
  </si>
  <si>
    <t>Row 40</t>
  </si>
  <si>
    <t>Row 41</t>
  </si>
  <si>
    <t>Row 42</t>
  </si>
  <si>
    <t>CUT 4 ANALYSIS</t>
  </si>
  <si>
    <t>Note: Single year data should not be used to evaluate alfalfa varieties or choose alfalfa cultivars</t>
  </si>
  <si>
    <t>Trial seeded at 25 lb/acre viable seed on Hanford fine sandy loam soil at the Univ. of Calif. Kearney Agricultural Center, Parlier, CA.</t>
  </si>
  <si>
    <t>FD = Fall Dormancy reported by seed companies.</t>
  </si>
  <si>
    <t>05KAC06</t>
  </si>
  <si>
    <t>Planted 03/15/2005</t>
  </si>
  <si>
    <t>Row 43</t>
  </si>
  <si>
    <t>Row 44</t>
  </si>
  <si>
    <t>Row 45</t>
  </si>
  <si>
    <t>Row 46</t>
  </si>
  <si>
    <t>Row 47</t>
  </si>
  <si>
    <t>Row 48</t>
  </si>
  <si>
    <t>Row 49</t>
  </si>
  <si>
    <t>Row 50</t>
  </si>
  <si>
    <t>Row 51</t>
  </si>
  <si>
    <t>Row 52</t>
  </si>
  <si>
    <t>Row 53</t>
  </si>
  <si>
    <t>Row 54</t>
  </si>
  <si>
    <t>Entries followed by the same letter are not significantly different at the 10% probability level according to Fisher's (protected) LSD.</t>
  </si>
  <si>
    <t>2006 YIELDS,  UC KEARNEY ALFALFA CULTIVAR TRIAL.  TRIAL PLANTED 3/15/05</t>
  </si>
  <si>
    <t>PRELIMINARY DATA REPORT. FINAL UPDATE ON DEC 1, 2006</t>
  </si>
  <si>
    <t>Sutter</t>
  </si>
  <si>
    <t>CUF101</t>
  </si>
  <si>
    <t>SW 7410</t>
  </si>
  <si>
    <t>SW 9720</t>
  </si>
  <si>
    <t>Dura 843</t>
  </si>
  <si>
    <t xml:space="preserve">CG9 </t>
  </si>
  <si>
    <t>TruTest</t>
  </si>
  <si>
    <t>Integra 8800</t>
  </si>
  <si>
    <t>GrandStand</t>
  </si>
  <si>
    <t>GrandSlam</t>
  </si>
  <si>
    <t>DKA50-18</t>
  </si>
  <si>
    <t>Tango</t>
  </si>
  <si>
    <t>WL 357HQ</t>
  </si>
  <si>
    <t>WL 535HQ</t>
  </si>
  <si>
    <t>PGI 801</t>
  </si>
  <si>
    <t>CW 95026</t>
  </si>
  <si>
    <t>PGI 424</t>
  </si>
  <si>
    <t>Magna 801 FQ</t>
  </si>
  <si>
    <t>ADF 05-801</t>
  </si>
  <si>
    <t xml:space="preserve">Integra 8400 </t>
  </si>
  <si>
    <t>RRALF 4R200</t>
  </si>
  <si>
    <t xml:space="preserve">PGI 447RR </t>
  </si>
  <si>
    <t>RRALF 6R100</t>
  </si>
  <si>
    <t>DKA65-10RR</t>
  </si>
  <si>
    <t>Desert Sun 8.10RR</t>
  </si>
  <si>
    <t>Revolution RR</t>
  </si>
  <si>
    <t>AmeriStand 815TRR</t>
  </si>
  <si>
    <t>AmeriStand 855RR</t>
  </si>
  <si>
    <t>FG1 501RR</t>
  </si>
  <si>
    <t>FG1 601RR</t>
  </si>
  <si>
    <t>Integra 8801RR</t>
  </si>
  <si>
    <t>RRALF 8R100</t>
  </si>
  <si>
    <t>WL 367RR/HQ</t>
  </si>
  <si>
    <t>WL 550RR</t>
  </si>
  <si>
    <t>DKA41-18RR</t>
  </si>
  <si>
    <t>DKA84-10RR</t>
  </si>
  <si>
    <t>DKA Exp 6 RR</t>
  </si>
  <si>
    <t>Integra 8401 RR</t>
  </si>
  <si>
    <t>Trial seeded at 25 lb/acre viable seed on Yolo clay loam soil at the Univ. of California Agronomy Farm, Davis, CA.</t>
  </si>
  <si>
    <t>Cut 1</t>
  </si>
  <si>
    <t>Cut 2</t>
  </si>
  <si>
    <t>Cut 3</t>
  </si>
  <si>
    <t>Cut 4</t>
  </si>
  <si>
    <t>YEAR</t>
  </si>
  <si>
    <t>Dry t/a</t>
  </si>
  <si>
    <t>MEAN</t>
  </si>
  <si>
    <t>CV</t>
  </si>
  <si>
    <t>LSD (0.1)</t>
  </si>
  <si>
    <t>NS</t>
  </si>
  <si>
    <t>Cut 5</t>
  </si>
  <si>
    <t>% of</t>
  </si>
  <si>
    <t>Released Varieties</t>
  </si>
  <si>
    <t>TABLE 7. 2007 YIELDS,  UCD RR and Convential Variety Trial.  Trial planted 02/07/2007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</si>
</sst>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b/>
      <sz val="9"/>
      <name val="MS Sans Serif"/>
      <family val="0"/>
    </font>
    <font>
      <b/>
      <sz val="9"/>
      <color indexed="43"/>
      <name val="MS Sans Serif"/>
      <family val="0"/>
    </font>
    <font>
      <sz val="9"/>
      <color indexed="43"/>
      <name val="MS Sans Serif"/>
      <family val="0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4"/>
      <name val="MS Sans Serif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2"/>
    </font>
    <font>
      <sz val="7"/>
      <name val="Arial"/>
      <family val="2"/>
    </font>
    <font>
      <sz val="7"/>
      <name val="MS Sans Serif"/>
      <family val="0"/>
    </font>
  </fonts>
  <fills count="10">
    <fill>
      <patternFill/>
    </fill>
    <fill>
      <patternFill patternType="gray1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23" fillId="4" borderId="5" xfId="0" applyFont="1" applyFill="1" applyBorder="1" applyAlignment="1" applyProtection="1">
      <alignment/>
      <protection/>
    </xf>
    <xf numFmtId="2" fontId="20" fillId="4" borderId="5" xfId="0" applyNumberFormat="1" applyFont="1" applyFill="1" applyBorder="1" applyAlignment="1" applyProtection="1">
      <alignment/>
      <protection/>
    </xf>
    <xf numFmtId="0" fontId="21" fillId="4" borderId="5" xfId="0" applyFont="1" applyFill="1" applyBorder="1" applyAlignment="1" applyProtection="1">
      <alignment horizontal="center"/>
      <protection/>
    </xf>
    <xf numFmtId="0" fontId="21" fillId="4" borderId="5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0" fontId="19" fillId="4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left"/>
      <protection/>
    </xf>
    <xf numFmtId="2" fontId="20" fillId="4" borderId="0" xfId="0" applyNumberFormat="1" applyFont="1" applyFill="1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left" vertical="center"/>
      <protection locked="0"/>
    </xf>
    <xf numFmtId="2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2" borderId="7" xfId="0" applyNumberFormat="1" applyFill="1" applyBorder="1" applyAlignment="1">
      <alignment/>
    </xf>
    <xf numFmtId="165" fontId="0" fillId="0" borderId="7" xfId="0" applyNumberFormat="1" applyBorder="1" applyAlignment="1">
      <alignment/>
    </xf>
    <xf numFmtId="165" fontId="1" fillId="5" borderId="8" xfId="0" applyNumberFormat="1" applyFont="1" applyFill="1" applyBorder="1" applyAlignment="1" applyProtection="1">
      <alignment/>
      <protection locked="0"/>
    </xf>
    <xf numFmtId="165" fontId="0" fillId="5" borderId="8" xfId="0" applyNumberFormat="1" applyFill="1" applyBorder="1" applyAlignment="1" applyProtection="1">
      <alignment/>
      <protection locked="0"/>
    </xf>
    <xf numFmtId="166" fontId="29" fillId="6" borderId="9" xfId="0" applyNumberFormat="1" applyFont="1" applyFill="1" applyBorder="1" applyAlignment="1" applyProtection="1">
      <alignment horizontal="center" vertical="center"/>
      <protection locked="0"/>
    </xf>
    <xf numFmtId="168" fontId="29" fillId="6" borderId="9" xfId="0" applyNumberFormat="1" applyFont="1" applyFill="1" applyBorder="1" applyAlignment="1" applyProtection="1">
      <alignment horizontal="center" vertical="center"/>
      <protection locked="0"/>
    </xf>
    <xf numFmtId="164" fontId="29" fillId="6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7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0" fillId="0" borderId="0" xfId="0" applyFont="1" applyAlignment="1">
      <alignment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/>
      <protection/>
    </xf>
    <xf numFmtId="0" fontId="6" fillId="3" borderId="6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164" fontId="0" fillId="3" borderId="6" xfId="0" applyNumberFormat="1" applyFill="1" applyBorder="1" applyAlignment="1" applyProtection="1">
      <alignment/>
      <protection/>
    </xf>
    <xf numFmtId="164" fontId="6" fillId="3" borderId="6" xfId="0" applyNumberFormat="1" applyFont="1" applyFill="1" applyBorder="1" applyAlignment="1" applyProtection="1">
      <alignment/>
      <protection/>
    </xf>
    <xf numFmtId="2" fontId="4" fillId="3" borderId="6" xfId="0" applyNumberFormat="1" applyFont="1" applyFill="1" applyBorder="1" applyAlignment="1" applyProtection="1">
      <alignment/>
      <protection/>
    </xf>
    <xf numFmtId="164" fontId="7" fillId="3" borderId="6" xfId="0" applyNumberFormat="1" applyFont="1" applyFill="1" applyBorder="1" applyAlignment="1" applyProtection="1">
      <alignment/>
      <protection/>
    </xf>
    <xf numFmtId="164" fontId="1" fillId="3" borderId="6" xfId="0" applyNumberFormat="1" applyFont="1" applyFill="1" applyBorder="1" applyAlignment="1" applyProtection="1">
      <alignment vertical="center"/>
      <protection/>
    </xf>
    <xf numFmtId="0" fontId="6" fillId="3" borderId="6" xfId="0" applyNumberFormat="1" applyFont="1" applyFill="1" applyBorder="1" applyAlignment="1" applyProtection="1">
      <alignment/>
      <protection/>
    </xf>
    <xf numFmtId="0" fontId="6" fillId="4" borderId="6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5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164" fontId="6" fillId="4" borderId="0" xfId="0" applyNumberFormat="1" applyFont="1" applyFill="1" applyBorder="1" applyAlignment="1" applyProtection="1">
      <alignment/>
      <protection/>
    </xf>
    <xf numFmtId="2" fontId="4" fillId="4" borderId="0" xfId="0" applyNumberFormat="1" applyFont="1" applyFill="1" applyBorder="1" applyAlignment="1" applyProtection="1">
      <alignment/>
      <protection/>
    </xf>
    <xf numFmtId="164" fontId="7" fillId="4" borderId="0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 vertical="center"/>
      <protection/>
    </xf>
    <xf numFmtId="0" fontId="6" fillId="4" borderId="0" xfId="0" applyNumberFormat="1" applyFont="1" applyFill="1" applyBorder="1" applyAlignment="1" applyProtection="1">
      <alignment/>
      <protection/>
    </xf>
    <xf numFmtId="0" fontId="7" fillId="4" borderId="1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horizontal="right" vertical="center"/>
      <protection/>
    </xf>
    <xf numFmtId="164" fontId="6" fillId="4" borderId="0" xfId="0" applyNumberFormat="1" applyFont="1" applyFill="1" applyBorder="1" applyAlignment="1" applyProtection="1">
      <alignment horizontal="left" vertical="center"/>
      <protection/>
    </xf>
    <xf numFmtId="164" fontId="6" fillId="4" borderId="0" xfId="0" applyNumberFormat="1" applyFont="1" applyFill="1" applyBorder="1" applyAlignment="1" applyProtection="1">
      <alignment horizontal="right" vertical="center"/>
      <protection/>
    </xf>
    <xf numFmtId="0" fontId="6" fillId="4" borderId="1" xfId="0" applyFont="1" applyFill="1" applyBorder="1" applyAlignment="1" applyProtection="1">
      <alignment horizontal="right" vertical="center"/>
      <protection/>
    </xf>
    <xf numFmtId="0" fontId="15" fillId="4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5" fillId="4" borderId="0" xfId="0" applyFont="1" applyFill="1" applyBorder="1" applyAlignment="1" applyProtection="1">
      <alignment vertical="center" wrapText="1"/>
      <protection/>
    </xf>
    <xf numFmtId="0" fontId="5" fillId="4" borderId="0" xfId="0" applyFont="1" applyFill="1" applyBorder="1" applyAlignment="1" applyProtection="1">
      <alignment horizontal="right" vertical="center" wrapText="1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164" fontId="0" fillId="4" borderId="0" xfId="0" applyNumberFormat="1" applyFill="1" applyBorder="1" applyAlignment="1" applyProtection="1">
      <alignment vertical="center"/>
      <protection/>
    </xf>
    <xf numFmtId="2" fontId="6" fillId="4" borderId="0" xfId="0" applyNumberFormat="1" applyFont="1" applyFill="1" applyBorder="1" applyAlignment="1" applyProtection="1">
      <alignment horizontal="right" vertical="center"/>
      <protection/>
    </xf>
    <xf numFmtId="164" fontId="13" fillId="4" borderId="0" xfId="0" applyNumberFormat="1" applyFont="1" applyFill="1" applyBorder="1" applyAlignment="1" applyProtection="1">
      <alignment horizontal="left" vertical="center" wrapText="1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NumberFormat="1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right" vertical="center" wrapText="1"/>
      <protection/>
    </xf>
    <xf numFmtId="0" fontId="8" fillId="4" borderId="6" xfId="0" applyFont="1" applyFill="1" applyBorder="1" applyAlignment="1" applyProtection="1">
      <alignment horizontal="right" vertical="center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164" fontId="0" fillId="4" borderId="6" xfId="0" applyNumberFormat="1" applyFill="1" applyBorder="1" applyAlignment="1" applyProtection="1">
      <alignment vertical="center"/>
      <protection/>
    </xf>
    <xf numFmtId="164" fontId="6" fillId="4" borderId="6" xfId="0" applyNumberFormat="1" applyFont="1" applyFill="1" applyBorder="1" applyAlignment="1" applyProtection="1">
      <alignment horizontal="right" vertical="center"/>
      <protection/>
    </xf>
    <xf numFmtId="2" fontId="6" fillId="4" borderId="6" xfId="0" applyNumberFormat="1" applyFont="1" applyFill="1" applyBorder="1" applyAlignment="1" applyProtection="1">
      <alignment horizontal="right" vertical="center"/>
      <protection/>
    </xf>
    <xf numFmtId="164" fontId="13" fillId="4" borderId="6" xfId="0" applyNumberFormat="1" applyFont="1" applyFill="1" applyBorder="1" applyAlignment="1" applyProtection="1">
      <alignment horizontal="left" vertical="center" wrapText="1"/>
      <protection/>
    </xf>
    <xf numFmtId="164" fontId="6" fillId="4" borderId="6" xfId="0" applyNumberFormat="1" applyFont="1" applyFill="1" applyBorder="1" applyAlignment="1" applyProtection="1">
      <alignment horizontal="left" vertical="center"/>
      <protection/>
    </xf>
    <xf numFmtId="164" fontId="7" fillId="4" borderId="6" xfId="0" applyNumberFormat="1" applyFont="1" applyFill="1" applyBorder="1" applyAlignment="1" applyProtection="1">
      <alignment horizontal="center" vertical="center"/>
      <protection/>
    </xf>
    <xf numFmtId="0" fontId="7" fillId="4" borderId="6" xfId="0" applyNumberFormat="1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right" vertical="center"/>
      <protection/>
    </xf>
    <xf numFmtId="0" fontId="26" fillId="6" borderId="13" xfId="0" applyFont="1" applyFill="1" applyBorder="1" applyAlignment="1" applyProtection="1">
      <alignment vertical="center"/>
      <protection/>
    </xf>
    <xf numFmtId="0" fontId="27" fillId="6" borderId="14" xfId="0" applyFont="1" applyFill="1" applyBorder="1" applyAlignment="1" applyProtection="1">
      <alignment vertical="center"/>
      <protection/>
    </xf>
    <xf numFmtId="0" fontId="27" fillId="6" borderId="15" xfId="0" applyFont="1" applyFill="1" applyBorder="1" applyAlignment="1" applyProtection="1">
      <alignment vertical="center"/>
      <protection/>
    </xf>
    <xf numFmtId="0" fontId="28" fillId="6" borderId="16" xfId="0" applyFont="1" applyFill="1" applyBorder="1" applyAlignment="1" applyProtection="1">
      <alignment horizontal="center" vertical="center" wrapText="1"/>
      <protection/>
    </xf>
    <xf numFmtId="0" fontId="26" fillId="6" borderId="17" xfId="0" applyFont="1" applyFill="1" applyBorder="1" applyAlignment="1" applyProtection="1">
      <alignment horizontal="center" vertical="center" wrapText="1"/>
      <protection/>
    </xf>
    <xf numFmtId="164" fontId="29" fillId="6" borderId="18" xfId="0" applyNumberFormat="1" applyFont="1" applyFill="1" applyBorder="1" applyAlignment="1" applyProtection="1">
      <alignment horizontal="center" vertical="center"/>
      <protection/>
    </xf>
    <xf numFmtId="2" fontId="29" fillId="6" borderId="18" xfId="0" applyNumberFormat="1" applyFont="1" applyFill="1" applyBorder="1" applyAlignment="1" applyProtection="1">
      <alignment horizontal="center" vertical="center"/>
      <protection/>
    </xf>
    <xf numFmtId="14" fontId="29" fillId="6" borderId="18" xfId="0" applyNumberFormat="1" applyFont="1" applyFill="1" applyBorder="1" applyAlignment="1" applyProtection="1">
      <alignment horizontal="center" vertical="center"/>
      <protection/>
    </xf>
    <xf numFmtId="164" fontId="29" fillId="6" borderId="9" xfId="0" applyNumberFormat="1" applyFont="1" applyFill="1" applyBorder="1" applyAlignment="1" applyProtection="1">
      <alignment horizontal="center" vertical="center"/>
      <protection/>
    </xf>
    <xf numFmtId="164" fontId="29" fillId="6" borderId="17" xfId="0" applyNumberFormat="1" applyFont="1" applyFill="1" applyBorder="1" applyAlignment="1" applyProtection="1">
      <alignment horizontal="center" vertical="center"/>
      <protection/>
    </xf>
    <xf numFmtId="0" fontId="29" fillId="6" borderId="13" xfId="0" applyNumberFormat="1" applyFont="1" applyFill="1" applyBorder="1" applyAlignment="1" applyProtection="1">
      <alignment horizontal="center" vertical="center"/>
      <protection/>
    </xf>
    <xf numFmtId="0" fontId="29" fillId="6" borderId="19" xfId="0" applyNumberFormat="1" applyFont="1" applyFill="1" applyBorder="1" applyAlignment="1" applyProtection="1">
      <alignment horizontal="center" vertical="center"/>
      <protection/>
    </xf>
    <xf numFmtId="0" fontId="29" fillId="6" borderId="14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2" fontId="5" fillId="0" borderId="20" xfId="0" applyNumberFormat="1" applyFont="1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66" fontId="26" fillId="6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7" xfId="0" applyNumberFormat="1" applyFont="1" applyBorder="1" applyAlignment="1">
      <alignment/>
    </xf>
    <xf numFmtId="164" fontId="26" fillId="6" borderId="18" xfId="0" applyNumberFormat="1" applyFont="1" applyFill="1" applyBorder="1" applyAlignment="1" applyProtection="1">
      <alignment horizontal="center" vertical="center" wrapText="1"/>
      <protection/>
    </xf>
    <xf numFmtId="169" fontId="1" fillId="5" borderId="7" xfId="0" applyNumberFormat="1" applyFont="1" applyFill="1" applyBorder="1" applyAlignment="1" applyProtection="1">
      <alignment/>
      <protection locked="0"/>
    </xf>
    <xf numFmtId="2" fontId="0" fillId="0" borderId="5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5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14" fontId="26" fillId="6" borderId="18" xfId="0" applyNumberFormat="1" applyFont="1" applyFill="1" applyBorder="1" applyAlignment="1" applyProtection="1">
      <alignment horizontal="center" vertical="center" wrapText="1"/>
      <protection/>
    </xf>
    <xf numFmtId="164" fontId="26" fillId="6" borderId="18" xfId="0" applyNumberFormat="1" applyFont="1" applyFill="1" applyBorder="1" applyAlignment="1" applyProtection="1">
      <alignment horizontal="center" vertical="center"/>
      <protection/>
    </xf>
    <xf numFmtId="169" fontId="31" fillId="0" borderId="0" xfId="0" applyNumberFormat="1" applyFont="1" applyBorder="1" applyAlignment="1" applyProtection="1">
      <alignment/>
      <protection locked="0"/>
    </xf>
    <xf numFmtId="169" fontId="1" fillId="0" borderId="16" xfId="0" applyNumberFormat="1" applyFont="1" applyBorder="1" applyAlignment="1" applyProtection="1">
      <alignment/>
      <protection locked="0"/>
    </xf>
    <xf numFmtId="169" fontId="1" fillId="0" borderId="7" xfId="0" applyNumberFormat="1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5" xfId="0" applyNumberForma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169" fontId="1" fillId="0" borderId="7" xfId="0" applyNumberFormat="1" applyFont="1" applyFill="1" applyBorder="1" applyAlignment="1" applyProtection="1">
      <alignment/>
      <protection locked="0"/>
    </xf>
    <xf numFmtId="2" fontId="26" fillId="6" borderId="18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9" fontId="31" fillId="0" borderId="5" xfId="0" applyNumberFormat="1" applyFont="1" applyBorder="1" applyAlignment="1" applyProtection="1">
      <alignment/>
      <protection locked="0"/>
    </xf>
    <xf numFmtId="169" fontId="31" fillId="0" borderId="5" xfId="0" applyNumberFormat="1" applyFont="1" applyFill="1" applyBorder="1" applyAlignment="1" applyProtection="1">
      <alignment/>
      <protection locked="0"/>
    </xf>
    <xf numFmtId="169" fontId="1" fillId="0" borderId="16" xfId="0" applyNumberFormat="1" applyFont="1" applyFill="1" applyBorder="1" applyAlignment="1" applyProtection="1">
      <alignment/>
      <protection locked="0"/>
    </xf>
    <xf numFmtId="169" fontId="1" fillId="5" borderId="16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2" fontId="13" fillId="0" borderId="2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13" fillId="0" borderId="0" xfId="0" applyNumberFormat="1" applyFont="1" applyBorder="1" applyAlignment="1">
      <alignment/>
    </xf>
    <xf numFmtId="0" fontId="7" fillId="7" borderId="28" xfId="0" applyFont="1" applyFill="1" applyBorder="1" applyAlignment="1" applyProtection="1">
      <alignment horizontal="center" vertical="center" wrapText="1"/>
      <protection/>
    </xf>
    <xf numFmtId="0" fontId="7" fillId="7" borderId="29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2" fillId="0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6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/>
      <protection locked="0"/>
    </xf>
    <xf numFmtId="164" fontId="16" fillId="8" borderId="28" xfId="0" applyNumberFormat="1" applyFont="1" applyFill="1" applyBorder="1" applyAlignment="1" applyProtection="1">
      <alignment horizontal="center" vertical="center" wrapText="1"/>
      <protection/>
    </xf>
    <xf numFmtId="164" fontId="16" fillId="8" borderId="29" xfId="0" applyNumberFormat="1" applyFont="1" applyFill="1" applyBorder="1" applyAlignment="1" applyProtection="1">
      <alignment horizontal="center" vertical="center" wrapText="1"/>
      <protection/>
    </xf>
    <xf numFmtId="164" fontId="16" fillId="8" borderId="32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164" fontId="14" fillId="9" borderId="28" xfId="0" applyNumberFormat="1" applyFont="1" applyFill="1" applyBorder="1" applyAlignment="1" applyProtection="1">
      <alignment horizontal="center" vertical="center"/>
      <protection/>
    </xf>
    <xf numFmtId="164" fontId="14" fillId="9" borderId="29" xfId="0" applyNumberFormat="1" applyFont="1" applyFill="1" applyBorder="1" applyAlignment="1" applyProtection="1">
      <alignment horizontal="center" vertical="center"/>
      <protection/>
    </xf>
    <xf numFmtId="164" fontId="14" fillId="9" borderId="32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5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7" xfId="0" applyNumberFormat="1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/>
      <protection/>
    </xf>
    <xf numFmtId="164" fontId="7" fillId="0" borderId="6" xfId="0" applyNumberFormat="1" applyFont="1" applyFill="1" applyBorder="1" applyAlignment="1" applyProtection="1">
      <alignment horizontal="center" vertical="center"/>
      <protection/>
    </xf>
    <xf numFmtId="164" fontId="7" fillId="0" borderId="31" xfId="0" applyNumberFormat="1" applyFont="1" applyFill="1" applyBorder="1" applyAlignment="1" applyProtection="1">
      <alignment horizontal="center" vertical="center"/>
      <protection/>
    </xf>
    <xf numFmtId="2" fontId="20" fillId="3" borderId="28" xfId="0" applyNumberFormat="1" applyFont="1" applyFill="1" applyBorder="1" applyAlignment="1" applyProtection="1">
      <alignment horizontal="left"/>
      <protection/>
    </xf>
    <xf numFmtId="2" fontId="20" fillId="3" borderId="29" xfId="0" applyNumberFormat="1" applyFont="1" applyFill="1" applyBorder="1" applyAlignment="1" applyProtection="1">
      <alignment horizontal="left"/>
      <protection/>
    </xf>
    <xf numFmtId="2" fontId="20" fillId="3" borderId="32" xfId="0" applyNumberFormat="1" applyFont="1" applyFill="1" applyBorder="1" applyAlignment="1" applyProtection="1">
      <alignment horizontal="left"/>
      <protection/>
    </xf>
    <xf numFmtId="2" fontId="20" fillId="3" borderId="36" xfId="0" applyNumberFormat="1" applyFont="1" applyFill="1" applyBorder="1" applyAlignment="1" applyProtection="1">
      <alignment horizontal="left"/>
      <protection/>
    </xf>
    <xf numFmtId="2" fontId="20" fillId="3" borderId="37" xfId="0" applyNumberFormat="1" applyFont="1" applyFill="1" applyBorder="1" applyAlignment="1" applyProtection="1">
      <alignment horizontal="left"/>
      <protection/>
    </xf>
    <xf numFmtId="2" fontId="20" fillId="3" borderId="38" xfId="0" applyNumberFormat="1" applyFont="1" applyFill="1" applyBorder="1" applyAlignment="1" applyProtection="1">
      <alignment horizontal="left"/>
      <protection/>
    </xf>
    <xf numFmtId="0" fontId="20" fillId="3" borderId="36" xfId="0" applyFont="1" applyFill="1" applyBorder="1" applyAlignment="1" applyProtection="1">
      <alignment horizontal="left"/>
      <protection/>
    </xf>
    <xf numFmtId="0" fontId="20" fillId="3" borderId="37" xfId="0" applyFont="1" applyFill="1" applyBorder="1" applyAlignment="1" applyProtection="1">
      <alignment horizontal="left"/>
      <protection/>
    </xf>
    <xf numFmtId="0" fontId="20" fillId="3" borderId="38" xfId="0" applyFont="1" applyFill="1" applyBorder="1" applyAlignment="1" applyProtection="1">
      <alignment horizontal="left"/>
      <protection/>
    </xf>
    <xf numFmtId="2" fontId="20" fillId="3" borderId="39" xfId="0" applyNumberFormat="1" applyFont="1" applyFill="1" applyBorder="1" applyAlignment="1" applyProtection="1">
      <alignment horizontal="left"/>
      <protection/>
    </xf>
    <xf numFmtId="2" fontId="20" fillId="3" borderId="40" xfId="0" applyNumberFormat="1" applyFont="1" applyFill="1" applyBorder="1" applyAlignment="1" applyProtection="1">
      <alignment horizontal="left"/>
      <protection/>
    </xf>
    <xf numFmtId="2" fontId="20" fillId="3" borderId="4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181" fontId="13" fillId="0" borderId="42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2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90" customFormat="1" ht="20.25" thickBot="1">
      <c r="A1" s="89" t="s">
        <v>41</v>
      </c>
      <c r="D1" s="91"/>
      <c r="E1" s="91"/>
      <c r="F1" s="92"/>
      <c r="G1" s="93"/>
      <c r="H1" s="93"/>
      <c r="I1" s="91"/>
      <c r="K1" s="94" t="s">
        <v>42</v>
      </c>
      <c r="L1" s="93"/>
      <c r="M1" s="91"/>
      <c r="N1" s="93"/>
      <c r="O1" s="95"/>
      <c r="P1" s="96" t="s">
        <v>2</v>
      </c>
      <c r="Q1" s="91"/>
      <c r="U1" s="91"/>
      <c r="W1" s="95"/>
      <c r="X1" s="95"/>
      <c r="Y1" s="91"/>
      <c r="Z1" s="95"/>
      <c r="AA1" s="95"/>
      <c r="AB1" s="95"/>
      <c r="AC1" s="91"/>
      <c r="AD1" s="95"/>
      <c r="AF1" s="93"/>
      <c r="AG1" s="91"/>
      <c r="AH1" s="93"/>
      <c r="AI1" s="93"/>
      <c r="AJ1" s="93"/>
      <c r="AK1" s="91"/>
      <c r="AL1" s="93"/>
      <c r="AM1" s="93"/>
      <c r="AN1" s="93"/>
      <c r="AO1" s="91"/>
      <c r="AP1" s="93"/>
      <c r="AQ1" s="93"/>
      <c r="AR1" s="93"/>
      <c r="AS1" s="91"/>
      <c r="AT1" s="93"/>
      <c r="AU1" s="93"/>
      <c r="AV1" s="93"/>
      <c r="AW1" s="91"/>
      <c r="AX1" s="93"/>
      <c r="AY1" s="93"/>
      <c r="AZ1" s="93"/>
      <c r="BA1" s="93"/>
      <c r="BB1" s="93"/>
      <c r="BC1" s="93"/>
      <c r="BD1" s="93"/>
      <c r="BE1" s="93"/>
      <c r="BF1" s="93"/>
      <c r="BG1" s="97"/>
      <c r="BH1" s="97"/>
      <c r="BI1" s="97"/>
      <c r="BJ1" s="97"/>
    </row>
    <row r="2" spans="1:62" s="99" customFormat="1" ht="9.75" customHeight="1" thickBot="1" thickTop="1">
      <c r="A2" s="98"/>
      <c r="B2" s="98"/>
      <c r="C2" s="98"/>
      <c r="E2" s="100"/>
      <c r="F2" s="101"/>
      <c r="J2" s="102"/>
      <c r="K2" s="103"/>
      <c r="L2" s="104"/>
      <c r="N2" s="104"/>
      <c r="P2" s="105"/>
      <c r="R2" s="104"/>
      <c r="S2" s="104"/>
      <c r="T2" s="106"/>
      <c r="V2" s="107"/>
      <c r="W2" s="106"/>
      <c r="X2" s="106"/>
      <c r="Z2" s="106"/>
      <c r="AA2" s="106"/>
      <c r="AB2" s="106"/>
      <c r="AD2" s="106"/>
      <c r="AF2" s="104"/>
      <c r="AH2" s="104"/>
      <c r="AI2" s="104"/>
      <c r="AJ2" s="104"/>
      <c r="AL2" s="104"/>
      <c r="AM2" s="104"/>
      <c r="AN2" s="104"/>
      <c r="AP2" s="104"/>
      <c r="AQ2" s="104"/>
      <c r="AR2" s="104"/>
      <c r="AT2" s="104"/>
      <c r="AU2" s="104"/>
      <c r="AV2" s="104"/>
      <c r="AX2" s="104"/>
      <c r="AY2" s="104"/>
      <c r="AZ2" s="104"/>
      <c r="BA2" s="104"/>
      <c r="BB2" s="104"/>
      <c r="BC2" s="104"/>
      <c r="BD2" s="104"/>
      <c r="BE2" s="104"/>
      <c r="BF2" s="104"/>
      <c r="BG2" s="108"/>
      <c r="BH2" s="108"/>
      <c r="BI2" s="108"/>
      <c r="BJ2" s="108"/>
    </row>
    <row r="3" spans="1:63" s="110" customFormat="1" ht="12.75" customHeight="1" thickTop="1">
      <c r="A3" s="231" t="s">
        <v>0</v>
      </c>
      <c r="B3" s="232"/>
      <c r="C3" s="232"/>
      <c r="D3" s="109"/>
      <c r="F3" s="254" t="s">
        <v>39</v>
      </c>
      <c r="G3" s="255"/>
      <c r="H3" s="255"/>
      <c r="I3" s="255"/>
      <c r="J3" s="255"/>
      <c r="K3" s="255"/>
      <c r="L3" s="255"/>
      <c r="M3" s="255"/>
      <c r="N3" s="255"/>
      <c r="O3" s="255"/>
      <c r="P3" s="256"/>
      <c r="S3" s="238" t="s">
        <v>40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/>
      <c r="AI3" s="111"/>
      <c r="AJ3" s="111"/>
      <c r="AL3" s="111"/>
      <c r="AM3" s="111"/>
      <c r="AN3" s="111"/>
      <c r="AP3" s="111"/>
      <c r="AQ3" s="111"/>
      <c r="AR3" s="112"/>
      <c r="AT3" s="112"/>
      <c r="AU3" s="112"/>
      <c r="AV3" s="112"/>
      <c r="AX3" s="112"/>
      <c r="AY3" s="112"/>
      <c r="AZ3" s="112"/>
      <c r="BA3" s="266" t="s">
        <v>3</v>
      </c>
      <c r="BB3" s="267"/>
      <c r="BC3" s="267"/>
      <c r="BD3" s="268"/>
      <c r="BE3" s="266" t="s">
        <v>4</v>
      </c>
      <c r="BF3" s="268"/>
      <c r="BG3" s="263" t="s">
        <v>5</v>
      </c>
      <c r="BH3" s="263" t="s">
        <v>6</v>
      </c>
      <c r="BI3" s="263" t="s">
        <v>7</v>
      </c>
      <c r="BJ3" s="263" t="s">
        <v>8</v>
      </c>
      <c r="BK3" s="113"/>
    </row>
    <row r="4" spans="1:63" s="110" customFormat="1" ht="12" customHeight="1">
      <c r="A4" s="252"/>
      <c r="B4" s="253"/>
      <c r="C4" s="253"/>
      <c r="D4" s="114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9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  <c r="AI4" s="111"/>
      <c r="AJ4" s="111"/>
      <c r="AL4" s="111"/>
      <c r="AM4" s="111"/>
      <c r="AN4" s="111"/>
      <c r="AP4" s="111"/>
      <c r="AQ4" s="111"/>
      <c r="AR4" s="112"/>
      <c r="AT4" s="112"/>
      <c r="AU4" s="112"/>
      <c r="AV4" s="112"/>
      <c r="AX4" s="112"/>
      <c r="AY4" s="112"/>
      <c r="AZ4" s="112"/>
      <c r="BA4" s="269"/>
      <c r="BB4" s="270"/>
      <c r="BC4" s="270"/>
      <c r="BD4" s="271"/>
      <c r="BE4" s="269"/>
      <c r="BF4" s="271"/>
      <c r="BG4" s="264"/>
      <c r="BH4" s="264"/>
      <c r="BI4" s="264"/>
      <c r="BJ4" s="264"/>
      <c r="BK4" s="113"/>
    </row>
    <row r="5" spans="1:63" s="110" customFormat="1" ht="12" customHeight="1" thickBot="1">
      <c r="A5" s="250" t="s">
        <v>1</v>
      </c>
      <c r="B5" s="251"/>
      <c r="C5" s="251"/>
      <c r="D5" s="115"/>
      <c r="F5" s="260"/>
      <c r="G5" s="261"/>
      <c r="H5" s="261"/>
      <c r="I5" s="261"/>
      <c r="J5" s="261"/>
      <c r="K5" s="261"/>
      <c r="L5" s="261"/>
      <c r="M5" s="261"/>
      <c r="N5" s="261"/>
      <c r="O5" s="261"/>
      <c r="P5" s="262"/>
      <c r="S5" s="244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6"/>
      <c r="AI5" s="111"/>
      <c r="AJ5" s="111"/>
      <c r="AL5" s="111"/>
      <c r="AM5" s="111"/>
      <c r="AN5" s="111"/>
      <c r="AP5" s="111"/>
      <c r="AQ5" s="111"/>
      <c r="AR5" s="112"/>
      <c r="AT5" s="112"/>
      <c r="AU5" s="112"/>
      <c r="AV5" s="112"/>
      <c r="AX5" s="112"/>
      <c r="AY5" s="112"/>
      <c r="AZ5" s="112"/>
      <c r="BA5" s="269"/>
      <c r="BB5" s="270"/>
      <c r="BC5" s="270"/>
      <c r="BD5" s="271"/>
      <c r="BE5" s="269"/>
      <c r="BF5" s="271"/>
      <c r="BG5" s="264"/>
      <c r="BH5" s="264"/>
      <c r="BI5" s="264"/>
      <c r="BJ5" s="264"/>
      <c r="BK5" s="113"/>
    </row>
    <row r="6" spans="1:63" s="110" customFormat="1" ht="12" customHeight="1" thickBot="1" thickTop="1">
      <c r="A6" s="116"/>
      <c r="B6" s="116"/>
      <c r="C6" s="116"/>
      <c r="D6" s="116"/>
      <c r="F6" s="235"/>
      <c r="G6" s="236"/>
      <c r="H6" s="236"/>
      <c r="I6" s="236"/>
      <c r="J6" s="236"/>
      <c r="K6" s="236"/>
      <c r="L6" s="236"/>
      <c r="M6" s="236"/>
      <c r="N6" s="236"/>
      <c r="O6" s="236"/>
      <c r="P6" s="237"/>
      <c r="S6" s="247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I6" s="111"/>
      <c r="AJ6" s="111"/>
      <c r="AL6" s="111"/>
      <c r="AM6" s="111"/>
      <c r="AN6" s="111"/>
      <c r="AP6" s="111"/>
      <c r="AQ6" s="111"/>
      <c r="AR6" s="112"/>
      <c r="AT6" s="112"/>
      <c r="AU6" s="112"/>
      <c r="AV6" s="112"/>
      <c r="AX6" s="112"/>
      <c r="AY6" s="112"/>
      <c r="AZ6" s="112"/>
      <c r="BA6" s="272"/>
      <c r="BB6" s="273"/>
      <c r="BC6" s="273"/>
      <c r="BD6" s="274"/>
      <c r="BE6" s="272"/>
      <c r="BF6" s="274"/>
      <c r="BG6" s="265"/>
      <c r="BH6" s="265"/>
      <c r="BI6" s="265"/>
      <c r="BJ6" s="265"/>
      <c r="BK6" s="113"/>
    </row>
    <row r="7" spans="1:62" s="110" customFormat="1" ht="11.25" customHeight="1" thickTop="1">
      <c r="A7" s="117"/>
      <c r="B7" s="118"/>
      <c r="C7" s="119"/>
      <c r="D7" s="120"/>
      <c r="E7" s="120"/>
      <c r="F7" s="121"/>
      <c r="G7" s="112"/>
      <c r="H7" s="112"/>
      <c r="I7" s="120"/>
      <c r="J7" s="122"/>
      <c r="K7" s="112"/>
      <c r="L7" s="112"/>
      <c r="M7" s="120"/>
      <c r="N7" s="112"/>
      <c r="O7" s="123"/>
      <c r="P7" s="123"/>
      <c r="Q7" s="120"/>
      <c r="R7" s="123"/>
      <c r="S7" s="123"/>
      <c r="T7" s="123"/>
      <c r="U7" s="120"/>
      <c r="V7" s="123"/>
      <c r="W7" s="123"/>
      <c r="X7" s="123"/>
      <c r="Y7" s="120"/>
      <c r="Z7" s="123"/>
      <c r="AA7" s="123"/>
      <c r="AB7" s="123"/>
      <c r="AC7" s="120"/>
      <c r="AD7" s="111"/>
      <c r="AE7" s="111"/>
      <c r="AF7" s="111"/>
      <c r="AG7" s="120"/>
      <c r="AH7" s="111"/>
      <c r="AI7" s="111"/>
      <c r="AJ7" s="111"/>
      <c r="AK7" s="120"/>
      <c r="AL7" s="111"/>
      <c r="AM7" s="111"/>
      <c r="AN7" s="111"/>
      <c r="AO7" s="120"/>
      <c r="AP7" s="111"/>
      <c r="AQ7" s="111"/>
      <c r="AR7" s="112"/>
      <c r="AS7" s="120"/>
      <c r="AT7" s="112"/>
      <c r="AU7" s="112"/>
      <c r="AV7" s="112"/>
      <c r="AW7" s="120"/>
      <c r="AX7" s="112"/>
      <c r="AY7" s="112"/>
      <c r="AZ7" s="112"/>
      <c r="BA7" s="124"/>
      <c r="BB7" s="124"/>
      <c r="BC7" s="124"/>
      <c r="BD7" s="124"/>
      <c r="BE7" s="124"/>
      <c r="BF7" s="124"/>
      <c r="BG7" s="125"/>
      <c r="BH7" s="125"/>
      <c r="BI7" s="125"/>
      <c r="BJ7" s="125"/>
    </row>
    <row r="8" spans="1:62" s="137" customFormat="1" ht="12.75" customHeight="1" thickBot="1">
      <c r="A8" s="126"/>
      <c r="B8" s="127"/>
      <c r="C8" s="128"/>
      <c r="D8" s="129"/>
      <c r="E8" s="129"/>
      <c r="F8" s="130"/>
      <c r="G8" s="131"/>
      <c r="H8" s="131"/>
      <c r="I8" s="129"/>
      <c r="J8" s="132"/>
      <c r="K8" s="131"/>
      <c r="L8" s="131"/>
      <c r="M8" s="129"/>
      <c r="N8" s="131"/>
      <c r="O8" s="133"/>
      <c r="P8" s="133"/>
      <c r="Q8" s="129"/>
      <c r="R8" s="133"/>
      <c r="S8" s="133"/>
      <c r="T8" s="133"/>
      <c r="U8" s="129"/>
      <c r="V8" s="133"/>
      <c r="W8" s="133"/>
      <c r="X8" s="133"/>
      <c r="Y8" s="129"/>
      <c r="Z8" s="133"/>
      <c r="AA8" s="133"/>
      <c r="AB8" s="133"/>
      <c r="AC8" s="129"/>
      <c r="AD8" s="134"/>
      <c r="AE8" s="134"/>
      <c r="AF8" s="134"/>
      <c r="AG8" s="129"/>
      <c r="AH8" s="134"/>
      <c r="AI8" s="134"/>
      <c r="AJ8" s="134"/>
      <c r="AK8" s="129"/>
      <c r="AL8" s="134"/>
      <c r="AM8" s="134"/>
      <c r="AN8" s="134"/>
      <c r="AO8" s="129"/>
      <c r="AP8" s="134"/>
      <c r="AQ8" s="134"/>
      <c r="AR8" s="131"/>
      <c r="AS8" s="129"/>
      <c r="AT8" s="131"/>
      <c r="AU8" s="131"/>
      <c r="AV8" s="131"/>
      <c r="AW8" s="129"/>
      <c r="AX8" s="131"/>
      <c r="AY8" s="131"/>
      <c r="AZ8" s="131"/>
      <c r="BA8" s="135"/>
      <c r="BB8" s="135"/>
      <c r="BC8" s="135"/>
      <c r="BD8" s="135"/>
      <c r="BE8" s="135"/>
      <c r="BF8" s="135"/>
      <c r="BG8" s="136"/>
      <c r="BH8" s="136"/>
      <c r="BI8" s="136"/>
      <c r="BJ8" s="136"/>
    </row>
    <row r="9" spans="1:62" s="150" customFormat="1" ht="35.25" customHeight="1" thickBot="1" thickTop="1">
      <c r="A9" s="138"/>
      <c r="B9" s="139"/>
      <c r="C9" s="140"/>
      <c r="D9" s="141" t="s">
        <v>56</v>
      </c>
      <c r="E9" s="142" t="s">
        <v>54</v>
      </c>
      <c r="F9" s="143" t="s">
        <v>9</v>
      </c>
      <c r="G9" s="143" t="s">
        <v>10</v>
      </c>
      <c r="H9" s="65"/>
      <c r="I9" s="142" t="s">
        <v>54</v>
      </c>
      <c r="J9" s="144" t="s">
        <v>11</v>
      </c>
      <c r="K9" s="145" t="s">
        <v>10</v>
      </c>
      <c r="L9" s="65"/>
      <c r="M9" s="142" t="s">
        <v>54</v>
      </c>
      <c r="N9" s="143" t="s">
        <v>12</v>
      </c>
      <c r="O9" s="143" t="s">
        <v>10</v>
      </c>
      <c r="P9" s="65"/>
      <c r="Q9" s="142" t="s">
        <v>54</v>
      </c>
      <c r="R9" s="143" t="s">
        <v>13</v>
      </c>
      <c r="S9" s="143" t="s">
        <v>10</v>
      </c>
      <c r="T9" s="65"/>
      <c r="U9" s="142" t="s">
        <v>54</v>
      </c>
      <c r="V9" s="144" t="s">
        <v>14</v>
      </c>
      <c r="W9" s="143" t="s">
        <v>10</v>
      </c>
      <c r="X9" s="65"/>
      <c r="Y9" s="142" t="s">
        <v>54</v>
      </c>
      <c r="Z9" s="143" t="s">
        <v>15</v>
      </c>
      <c r="AA9" s="143" t="s">
        <v>10</v>
      </c>
      <c r="AB9" s="66"/>
      <c r="AC9" s="142" t="s">
        <v>54</v>
      </c>
      <c r="AD9" s="143" t="s">
        <v>16</v>
      </c>
      <c r="AE9" s="143" t="s">
        <v>10</v>
      </c>
      <c r="AF9" s="66"/>
      <c r="AG9" s="142" t="s">
        <v>54</v>
      </c>
      <c r="AH9" s="143" t="s">
        <v>17</v>
      </c>
      <c r="AI9" s="143" t="s">
        <v>10</v>
      </c>
      <c r="AJ9" s="67"/>
      <c r="AK9" s="142" t="s">
        <v>54</v>
      </c>
      <c r="AL9" s="143" t="s">
        <v>18</v>
      </c>
      <c r="AM9" s="143" t="s">
        <v>10</v>
      </c>
      <c r="AN9" s="67"/>
      <c r="AO9" s="142" t="s">
        <v>54</v>
      </c>
      <c r="AP9" s="143" t="s">
        <v>19</v>
      </c>
      <c r="AQ9" s="143" t="s">
        <v>10</v>
      </c>
      <c r="AR9" s="67"/>
      <c r="AS9" s="142" t="s">
        <v>54</v>
      </c>
      <c r="AT9" s="143" t="s">
        <v>20</v>
      </c>
      <c r="AU9" s="143" t="s">
        <v>10</v>
      </c>
      <c r="AV9" s="67"/>
      <c r="AW9" s="142" t="s">
        <v>54</v>
      </c>
      <c r="AX9" s="143" t="s">
        <v>21</v>
      </c>
      <c r="AY9" s="143" t="s">
        <v>10</v>
      </c>
      <c r="AZ9" s="67"/>
      <c r="BA9" s="147" t="s">
        <v>22</v>
      </c>
      <c r="BB9" s="146" t="s">
        <v>10</v>
      </c>
      <c r="BC9" s="147" t="s">
        <v>23</v>
      </c>
      <c r="BD9" s="146" t="s">
        <v>10</v>
      </c>
      <c r="BE9" s="147" t="s">
        <v>10</v>
      </c>
      <c r="BF9" s="146" t="s">
        <v>10</v>
      </c>
      <c r="BG9" s="148"/>
      <c r="BH9" s="148"/>
      <c r="BI9" s="148"/>
      <c r="BJ9" s="149"/>
    </row>
    <row r="10" spans="1:62" s="163" customFormat="1" ht="12" customHeight="1" thickBot="1">
      <c r="A10" s="151" t="s">
        <v>25</v>
      </c>
      <c r="B10" s="151" t="s">
        <v>24</v>
      </c>
      <c r="C10" s="152" t="s">
        <v>55</v>
      </c>
      <c r="D10" s="153" t="s">
        <v>1</v>
      </c>
      <c r="E10" s="154" t="s">
        <v>1</v>
      </c>
      <c r="F10" s="155" t="s">
        <v>26</v>
      </c>
      <c r="G10" s="155" t="s">
        <v>27</v>
      </c>
      <c r="H10" s="156" t="s">
        <v>28</v>
      </c>
      <c r="I10" s="154" t="s">
        <v>1</v>
      </c>
      <c r="J10" s="157" t="s">
        <v>26</v>
      </c>
      <c r="K10" s="155" t="s">
        <v>27</v>
      </c>
      <c r="L10" s="156" t="s">
        <v>28</v>
      </c>
      <c r="M10" s="154" t="s">
        <v>1</v>
      </c>
      <c r="N10" s="155" t="s">
        <v>26</v>
      </c>
      <c r="O10" s="155" t="s">
        <v>27</v>
      </c>
      <c r="P10" s="156" t="s">
        <v>28</v>
      </c>
      <c r="Q10" s="154" t="s">
        <v>1</v>
      </c>
      <c r="R10" s="155" t="s">
        <v>26</v>
      </c>
      <c r="S10" s="155" t="s">
        <v>27</v>
      </c>
      <c r="T10" s="156" t="s">
        <v>28</v>
      </c>
      <c r="U10" s="154" t="s">
        <v>1</v>
      </c>
      <c r="V10" s="157" t="s">
        <v>26</v>
      </c>
      <c r="W10" s="155" t="s">
        <v>27</v>
      </c>
      <c r="X10" s="156" t="s">
        <v>28</v>
      </c>
      <c r="Y10" s="154" t="s">
        <v>1</v>
      </c>
      <c r="Z10" s="155" t="s">
        <v>26</v>
      </c>
      <c r="AA10" s="155" t="s">
        <v>27</v>
      </c>
      <c r="AB10" s="156" t="s">
        <v>28</v>
      </c>
      <c r="AC10" s="154" t="s">
        <v>1</v>
      </c>
      <c r="AD10" s="155" t="s">
        <v>26</v>
      </c>
      <c r="AE10" s="155" t="s">
        <v>27</v>
      </c>
      <c r="AF10" s="156" t="s">
        <v>28</v>
      </c>
      <c r="AG10" s="154" t="s">
        <v>1</v>
      </c>
      <c r="AH10" s="155" t="s">
        <v>26</v>
      </c>
      <c r="AI10" s="155" t="s">
        <v>27</v>
      </c>
      <c r="AJ10" s="156" t="s">
        <v>28</v>
      </c>
      <c r="AK10" s="154" t="s">
        <v>1</v>
      </c>
      <c r="AL10" s="155" t="s">
        <v>26</v>
      </c>
      <c r="AM10" s="155" t="s">
        <v>27</v>
      </c>
      <c r="AN10" s="156" t="s">
        <v>28</v>
      </c>
      <c r="AO10" s="154" t="s">
        <v>1</v>
      </c>
      <c r="AP10" s="155" t="s">
        <v>26</v>
      </c>
      <c r="AQ10" s="155" t="s">
        <v>27</v>
      </c>
      <c r="AR10" s="156" t="s">
        <v>28</v>
      </c>
      <c r="AS10" s="154" t="s">
        <v>1</v>
      </c>
      <c r="AT10" s="155" t="s">
        <v>26</v>
      </c>
      <c r="AU10" s="155" t="s">
        <v>27</v>
      </c>
      <c r="AV10" s="156" t="s">
        <v>28</v>
      </c>
      <c r="AW10" s="154" t="s">
        <v>1</v>
      </c>
      <c r="AX10" s="155" t="s">
        <v>26</v>
      </c>
      <c r="AY10" s="155" t="s">
        <v>27</v>
      </c>
      <c r="AZ10" s="156" t="s">
        <v>28</v>
      </c>
      <c r="BA10" s="158" t="s">
        <v>29</v>
      </c>
      <c r="BB10" s="159" t="s">
        <v>30</v>
      </c>
      <c r="BC10" s="158" t="s">
        <v>29</v>
      </c>
      <c r="BD10" s="160" t="s">
        <v>30</v>
      </c>
      <c r="BE10" s="158" t="s">
        <v>31</v>
      </c>
      <c r="BF10" s="160" t="s">
        <v>32</v>
      </c>
      <c r="BG10" s="161"/>
      <c r="BH10" s="161"/>
      <c r="BI10" s="161"/>
      <c r="BJ10" s="162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BJ3:BJ6"/>
    <mergeCell ref="BA3:BD6"/>
    <mergeCell ref="BE3:BF6"/>
    <mergeCell ref="BG3:BG6"/>
    <mergeCell ref="BH3:BH6"/>
    <mergeCell ref="BI3:BI6"/>
    <mergeCell ref="A5:C5"/>
    <mergeCell ref="A3:C3"/>
    <mergeCell ref="A4:C4"/>
    <mergeCell ref="F3:P3"/>
    <mergeCell ref="F4:P4"/>
    <mergeCell ref="F5:P5"/>
    <mergeCell ref="F6:P6"/>
    <mergeCell ref="S3:AD3"/>
    <mergeCell ref="S4:AD4"/>
    <mergeCell ref="S5:AD5"/>
    <mergeCell ref="S6:AD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workbookViewId="0" topLeftCell="A1">
      <pane ySplit="8" topLeftCell="BM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75" t="s">
        <v>49</v>
      </c>
      <c r="I3" s="276"/>
      <c r="J3" s="276"/>
      <c r="K3" s="276"/>
      <c r="L3" s="276"/>
      <c r="M3" s="276"/>
      <c r="N3" s="277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78" t="s">
        <v>52</v>
      </c>
      <c r="I4" s="279"/>
      <c r="J4" s="279"/>
      <c r="K4" s="279"/>
      <c r="L4" s="279"/>
      <c r="M4" s="279"/>
      <c r="N4" s="280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281" t="s">
        <v>53</v>
      </c>
      <c r="I5" s="282"/>
      <c r="J5" s="282"/>
      <c r="K5" s="282"/>
      <c r="L5" s="282"/>
      <c r="M5" s="282"/>
      <c r="N5" s="283"/>
    </row>
    <row r="6" spans="1:14" s="48" customFormat="1" ht="12.75" customHeight="1" thickBot="1">
      <c r="A6" s="43"/>
      <c r="C6" s="45"/>
      <c r="D6" s="45"/>
      <c r="E6" s="45"/>
      <c r="F6" s="45"/>
      <c r="G6" s="45"/>
      <c r="H6" s="284" t="s">
        <v>48</v>
      </c>
      <c r="I6" s="285"/>
      <c r="J6" s="285"/>
      <c r="K6" s="285"/>
      <c r="L6" s="285"/>
      <c r="M6" s="285"/>
      <c r="N6" s="286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367"/>
  <sheetViews>
    <sheetView workbookViewId="0" topLeftCell="A1">
      <selection activeCell="F297" sqref="F297:L367"/>
    </sheetView>
  </sheetViews>
  <sheetFormatPr defaultColWidth="9.140625" defaultRowHeight="12.75"/>
  <cols>
    <col min="1" max="5" width="11.421875" style="0" bestFit="1" customWidth="1"/>
  </cols>
  <sheetData>
    <row r="1" spans="1:6" ht="19.5">
      <c r="A1" s="87" t="s">
        <v>79</v>
      </c>
      <c r="F1" t="s">
        <v>57</v>
      </c>
    </row>
    <row r="2" ht="13.5" thickBot="1"/>
    <row r="3" spans="6:10" ht="12.75">
      <c r="F3" s="86" t="s">
        <v>58</v>
      </c>
      <c r="G3" s="86" t="s">
        <v>59</v>
      </c>
      <c r="H3" s="86" t="s">
        <v>60</v>
      </c>
      <c r="I3" s="86" t="s">
        <v>61</v>
      </c>
      <c r="J3" s="86" t="s">
        <v>62</v>
      </c>
    </row>
    <row r="4" spans="1:10" ht="12.75">
      <c r="A4" s="83">
        <v>1.3469903939861694</v>
      </c>
      <c r="B4" s="83">
        <v>1.952570108929531</v>
      </c>
      <c r="C4" s="83">
        <v>1.8167391448300856</v>
      </c>
      <c r="D4" s="83">
        <v>1.9865278499543924</v>
      </c>
      <c r="F4" s="84" t="s">
        <v>63</v>
      </c>
      <c r="G4" s="84">
        <v>4</v>
      </c>
      <c r="H4" s="84">
        <v>7.102827497700179</v>
      </c>
      <c r="I4" s="84">
        <v>1.7757068744250448</v>
      </c>
      <c r="J4" s="84">
        <v>0.08706918508567381</v>
      </c>
    </row>
    <row r="5" spans="1:10" ht="12.75">
      <c r="A5" s="83">
        <v>2.1902742961035613</v>
      </c>
      <c r="B5" s="83">
        <v>2.1732954255911303</v>
      </c>
      <c r="C5" s="83">
        <v>2.0261452144833973</v>
      </c>
      <c r="D5" s="83">
        <v>2.224232037128422</v>
      </c>
      <c r="F5" s="84" t="s">
        <v>64</v>
      </c>
      <c r="G5" s="84">
        <v>4</v>
      </c>
      <c r="H5" s="84">
        <v>8.613946973306511</v>
      </c>
      <c r="I5" s="84">
        <v>2.153486743326628</v>
      </c>
      <c r="J5" s="84">
        <v>0.0076554898318678495</v>
      </c>
    </row>
    <row r="6" spans="1:10" ht="12.75">
      <c r="A6" s="83">
        <v>2.082741449524833</v>
      </c>
      <c r="B6" s="83">
        <v>2.0770818260206902</v>
      </c>
      <c r="C6" s="83">
        <v>2.1676358020869864</v>
      </c>
      <c r="D6" s="83">
        <v>2.0657625790124023</v>
      </c>
      <c r="F6" s="84" t="s">
        <v>93</v>
      </c>
      <c r="G6" s="84">
        <v>4</v>
      </c>
      <c r="H6" s="84">
        <v>8.393221656644911</v>
      </c>
      <c r="I6" s="84">
        <v>2.098305414161228</v>
      </c>
      <c r="J6" s="84">
        <v>0.0021861388327408804</v>
      </c>
    </row>
    <row r="7" spans="1:10" ht="12.75">
      <c r="A7" s="83">
        <v>1.7658025332927931</v>
      </c>
      <c r="B7" s="83">
        <v>1.9299316149129566</v>
      </c>
      <c r="C7" s="83">
        <v>1.8959738738880954</v>
      </c>
      <c r="D7" s="83">
        <v>2.096890508285192</v>
      </c>
      <c r="F7" s="84" t="s">
        <v>94</v>
      </c>
      <c r="G7" s="84">
        <v>4</v>
      </c>
      <c r="H7" s="84">
        <v>7.688598530379037</v>
      </c>
      <c r="I7" s="84">
        <v>1.9221496325947593</v>
      </c>
      <c r="J7" s="84">
        <v>0.01857483956328802</v>
      </c>
    </row>
    <row r="8" spans="1:10" ht="12.75">
      <c r="A8" s="83">
        <v>2.0431240849958283</v>
      </c>
      <c r="B8" s="83">
        <v>2.23555128413671</v>
      </c>
      <c r="C8" s="83">
        <v>2.003506720466823</v>
      </c>
      <c r="D8" s="83">
        <v>2.0770818260206902</v>
      </c>
      <c r="F8" s="84" t="s">
        <v>95</v>
      </c>
      <c r="G8" s="84">
        <v>4</v>
      </c>
      <c r="H8" s="84">
        <v>8.359263915620051</v>
      </c>
      <c r="I8" s="84">
        <v>2.089815978905013</v>
      </c>
      <c r="J8" s="84">
        <v>0.010343452963210117</v>
      </c>
    </row>
    <row r="9" spans="1:10" ht="12.75">
      <c r="A9" s="83">
        <v>1.3130326529613079</v>
      </c>
      <c r="B9" s="83">
        <v>1.8167391448300856</v>
      </c>
      <c r="C9" s="83">
        <v>1.3922673820193179</v>
      </c>
      <c r="D9" s="83">
        <v>2.1166991905496944</v>
      </c>
      <c r="F9" s="84" t="s">
        <v>96</v>
      </c>
      <c r="G9" s="84">
        <v>4</v>
      </c>
      <c r="H9" s="84">
        <v>6.6387383703604055</v>
      </c>
      <c r="I9" s="84">
        <v>1.6596845925901014</v>
      </c>
      <c r="J9" s="84">
        <v>0.14173600229511094</v>
      </c>
    </row>
    <row r="10" spans="1:10" ht="12.75">
      <c r="A10" s="83">
        <v>1.9865278499543924</v>
      </c>
      <c r="B10" s="83">
        <v>1.9695489794419614</v>
      </c>
      <c r="C10" s="83">
        <v>2.1902742961035613</v>
      </c>
      <c r="D10" s="83">
        <v>2.0204855909792543</v>
      </c>
      <c r="F10" s="84" t="s">
        <v>97</v>
      </c>
      <c r="G10" s="84">
        <v>4</v>
      </c>
      <c r="H10" s="84">
        <v>8.16683671647917</v>
      </c>
      <c r="I10" s="84">
        <v>2.0417091791197923</v>
      </c>
      <c r="J10" s="84">
        <v>0.010258036061320771</v>
      </c>
    </row>
    <row r="11" spans="1:10" ht="12.75">
      <c r="A11" s="83">
        <v>2.0204855909792543</v>
      </c>
      <c r="B11" s="83">
        <v>1.703546674747214</v>
      </c>
      <c r="C11" s="83">
        <v>2.1959339196077043</v>
      </c>
      <c r="D11" s="83">
        <v>1.952570108929531</v>
      </c>
      <c r="F11" s="84" t="s">
        <v>98</v>
      </c>
      <c r="G11" s="84">
        <v>4</v>
      </c>
      <c r="H11" s="84">
        <v>7.872536294263704</v>
      </c>
      <c r="I11" s="84">
        <v>1.968134073565926</v>
      </c>
      <c r="J11" s="84">
        <v>0.04162739328032927</v>
      </c>
    </row>
    <row r="12" spans="1:10" ht="12.75">
      <c r="A12" s="83">
        <v>1.8139093330780132</v>
      </c>
      <c r="B12" s="83">
        <v>1.9921874734585363</v>
      </c>
      <c r="C12" s="83">
        <v>2.0261452144833973</v>
      </c>
      <c r="D12" s="83">
        <v>2.4789150948148824</v>
      </c>
      <c r="F12" s="84" t="s">
        <v>99</v>
      </c>
      <c r="G12" s="84">
        <v>4</v>
      </c>
      <c r="H12" s="84">
        <v>8.31115711583483</v>
      </c>
      <c r="I12" s="84">
        <v>2.0777892789587074</v>
      </c>
      <c r="J12" s="84">
        <v>0.08017644149489911</v>
      </c>
    </row>
    <row r="13" spans="1:10" ht="12.75">
      <c r="A13" s="83">
        <v>1.8223987683342295</v>
      </c>
      <c r="B13" s="83">
        <v>1.8903142503839518</v>
      </c>
      <c r="C13" s="83">
        <v>1.8280583918383726</v>
      </c>
      <c r="D13" s="83">
        <v>2.6430441764350467</v>
      </c>
      <c r="F13" s="84" t="s">
        <v>100</v>
      </c>
      <c r="G13" s="84">
        <v>4</v>
      </c>
      <c r="H13" s="84">
        <v>8.183815586991601</v>
      </c>
      <c r="I13" s="84">
        <v>2.0459538967479003</v>
      </c>
      <c r="J13" s="84">
        <v>0.15939861603899885</v>
      </c>
    </row>
    <row r="14" spans="1:10" ht="12.75">
      <c r="A14" s="83">
        <v>1.9412508619212436</v>
      </c>
      <c r="B14" s="83">
        <v>2.0601029555082593</v>
      </c>
      <c r="C14" s="83">
        <v>2.280828272169858</v>
      </c>
      <c r="D14" s="83">
        <v>2.0601029555082593</v>
      </c>
      <c r="F14" s="84" t="s">
        <v>101</v>
      </c>
      <c r="G14" s="84">
        <v>4</v>
      </c>
      <c r="H14" s="84">
        <v>8.34228504510762</v>
      </c>
      <c r="I14" s="84">
        <v>2.085571261276905</v>
      </c>
      <c r="J14" s="84">
        <v>0.02008364905682806</v>
      </c>
    </row>
    <row r="15" spans="1:10" ht="12.75">
      <c r="A15" s="83">
        <v>1.6073330751767736</v>
      </c>
      <c r="B15" s="83">
        <v>1.7120361100034294</v>
      </c>
      <c r="C15" s="83">
        <v>1.8054198978217986</v>
      </c>
      <c r="D15" s="83">
        <v>1.8506968858549473</v>
      </c>
      <c r="F15" s="84" t="s">
        <v>102</v>
      </c>
      <c r="G15" s="84">
        <v>4</v>
      </c>
      <c r="H15" s="84">
        <v>6.975485968856949</v>
      </c>
      <c r="I15" s="84">
        <v>1.7438714922142373</v>
      </c>
      <c r="J15" s="84">
        <v>0.011618700615642888</v>
      </c>
    </row>
    <row r="16" spans="1:10" ht="12.75">
      <c r="A16" s="83">
        <v>1.1941805593742931</v>
      </c>
      <c r="B16" s="83">
        <v>2.1959339196077043</v>
      </c>
      <c r="C16" s="83">
        <v>1.9299316149129566</v>
      </c>
      <c r="D16" s="83">
        <v>1.8789950033756648</v>
      </c>
      <c r="F16" s="84" t="s">
        <v>103</v>
      </c>
      <c r="G16" s="84">
        <v>4</v>
      </c>
      <c r="H16" s="84">
        <v>7.199041097270619</v>
      </c>
      <c r="I16" s="84">
        <v>1.7997602743176548</v>
      </c>
      <c r="J16" s="84">
        <v>0.18230102285818775</v>
      </c>
    </row>
    <row r="17" spans="1:10" ht="12.75">
      <c r="A17" s="83">
        <v>1.28473453544059</v>
      </c>
      <c r="B17" s="83">
        <v>2.5411709533604623</v>
      </c>
      <c r="C17" s="83">
        <v>2.2921475191781453</v>
      </c>
      <c r="D17" s="83">
        <v>2.3883611187485863</v>
      </c>
      <c r="F17" s="84" t="s">
        <v>104</v>
      </c>
      <c r="G17" s="84">
        <v>4</v>
      </c>
      <c r="H17" s="84">
        <v>8.506414126727783</v>
      </c>
      <c r="I17" s="84">
        <v>2.126603531681946</v>
      </c>
      <c r="J17" s="84">
        <v>0.3255104667108988</v>
      </c>
    </row>
    <row r="18" spans="1:10" ht="12.75">
      <c r="A18" s="83">
        <v>1.833718015342516</v>
      </c>
      <c r="B18" s="83">
        <v>1.7601429097886498</v>
      </c>
      <c r="C18" s="83">
        <v>1.9186123679046696</v>
      </c>
      <c r="D18" s="83">
        <v>1.8620161328632339</v>
      </c>
      <c r="F18" s="84" t="s">
        <v>105</v>
      </c>
      <c r="G18" s="84">
        <v>4</v>
      </c>
      <c r="H18" s="84">
        <v>7.374489425899069</v>
      </c>
      <c r="I18" s="84">
        <v>1.8436223564747674</v>
      </c>
      <c r="J18" s="84">
        <v>0.004342915605456928</v>
      </c>
    </row>
    <row r="19" spans="1:10" ht="12.75">
      <c r="A19" s="83">
        <v>1.4488636170607534</v>
      </c>
      <c r="B19" s="83">
        <v>1.7092062982513578</v>
      </c>
      <c r="C19" s="83">
        <v>2.0601029555082593</v>
      </c>
      <c r="D19" s="83">
        <v>1.8903142503839518</v>
      </c>
      <c r="F19" s="84" t="s">
        <v>106</v>
      </c>
      <c r="G19" s="84">
        <v>4</v>
      </c>
      <c r="H19" s="84">
        <v>7.108487121204322</v>
      </c>
      <c r="I19" s="84">
        <v>1.7771217803010806</v>
      </c>
      <c r="J19" s="84">
        <v>0.06841893841368633</v>
      </c>
    </row>
    <row r="20" spans="1:10" ht="12.75">
      <c r="A20" s="83">
        <v>1.9865278499543924</v>
      </c>
      <c r="B20" s="83">
        <v>2.0431240849958283</v>
      </c>
      <c r="C20" s="83">
        <v>1.8903142503839518</v>
      </c>
      <c r="D20" s="83">
        <v>2.0770818260206902</v>
      </c>
      <c r="F20" s="84" t="s">
        <v>107</v>
      </c>
      <c r="G20" s="84">
        <v>4</v>
      </c>
      <c r="H20" s="84">
        <v>7.997048011354863</v>
      </c>
      <c r="I20" s="84">
        <v>1.9992620028387158</v>
      </c>
      <c r="J20" s="84">
        <v>0.006670526181951075</v>
      </c>
    </row>
    <row r="21" spans="1:10" ht="12.75">
      <c r="A21" s="83">
        <v>2.1478271198224848</v>
      </c>
      <c r="B21" s="83">
        <v>2.0601029555082593</v>
      </c>
      <c r="C21" s="83">
        <v>2.1591463668307713</v>
      </c>
      <c r="D21" s="83">
        <v>2.099720320037264</v>
      </c>
      <c r="F21" s="84" t="s">
        <v>108</v>
      </c>
      <c r="G21" s="84">
        <v>4</v>
      </c>
      <c r="H21" s="84">
        <v>8.46679676219878</v>
      </c>
      <c r="I21" s="84">
        <v>2.116699190549695</v>
      </c>
      <c r="J21" s="84">
        <v>0.002087375539930637</v>
      </c>
    </row>
    <row r="22" spans="1:10" ht="12.75">
      <c r="A22" s="83">
        <v>1.8676757563673776</v>
      </c>
      <c r="B22" s="83">
        <v>1.9327614266650286</v>
      </c>
      <c r="C22" s="83">
        <v>2.1166991905496944</v>
      </c>
      <c r="D22" s="83">
        <v>1.9921874734585363</v>
      </c>
      <c r="F22" s="84" t="s">
        <v>109</v>
      </c>
      <c r="G22" s="84">
        <v>4</v>
      </c>
      <c r="H22" s="84">
        <v>7.909323847040637</v>
      </c>
      <c r="I22" s="84">
        <v>1.9773309617601593</v>
      </c>
      <c r="J22" s="84">
        <v>0.011218308888034656</v>
      </c>
    </row>
    <row r="23" spans="1:10" ht="12.75">
      <c r="A23" s="83">
        <v>1.692227427738927</v>
      </c>
      <c r="B23" s="83">
        <v>1.8591863211111623</v>
      </c>
      <c r="C23" s="83">
        <v>1.771462156796937</v>
      </c>
      <c r="D23" s="83">
        <v>2.0657625790124023</v>
      </c>
      <c r="F23" s="84" t="s">
        <v>110</v>
      </c>
      <c r="G23" s="84">
        <v>4</v>
      </c>
      <c r="H23" s="84">
        <v>7.388638484659429</v>
      </c>
      <c r="I23" s="84">
        <v>1.8471596211648573</v>
      </c>
      <c r="J23" s="84">
        <v>0.025888661787599077</v>
      </c>
    </row>
    <row r="24" spans="1:10" ht="12.75">
      <c r="A24" s="83">
        <v>2.1223588140538383</v>
      </c>
      <c r="B24" s="83">
        <v>2.0318048379875413</v>
      </c>
      <c r="C24" s="83">
        <v>2.3034667661864328</v>
      </c>
      <c r="D24" s="83">
        <v>2.0261452144833973</v>
      </c>
      <c r="F24" s="84" t="s">
        <v>111</v>
      </c>
      <c r="G24" s="84">
        <v>4</v>
      </c>
      <c r="H24" s="84">
        <v>8.48377563271121</v>
      </c>
      <c r="I24" s="84">
        <v>2.1209439081778023</v>
      </c>
      <c r="J24" s="84">
        <v>0.016749720604941842</v>
      </c>
    </row>
    <row r="25" spans="1:10" ht="12.75">
      <c r="A25" s="83">
        <v>1.7516534745324344</v>
      </c>
      <c r="B25" s="83">
        <v>1.9355912384171006</v>
      </c>
      <c r="C25" s="83">
        <v>1.6837379924827118</v>
      </c>
      <c r="D25" s="83">
        <v>2.128018437557982</v>
      </c>
      <c r="F25" s="84" t="s">
        <v>112</v>
      </c>
      <c r="G25" s="84">
        <v>4</v>
      </c>
      <c r="H25" s="84">
        <v>7.499001142990228</v>
      </c>
      <c r="I25" s="84">
        <v>1.874750285747557</v>
      </c>
      <c r="J25" s="84">
        <v>0.039828299784277967</v>
      </c>
    </row>
    <row r="26" spans="1:10" ht="12.75">
      <c r="A26" s="83">
        <v>1.4601828640690406</v>
      </c>
      <c r="B26" s="83">
        <v>1.8506968858549473</v>
      </c>
      <c r="C26" s="83">
        <v>2.0431240849958283</v>
      </c>
      <c r="D26" s="83">
        <v>1.8506968858549473</v>
      </c>
      <c r="F26" s="84" t="s">
        <v>113</v>
      </c>
      <c r="G26" s="84">
        <v>4</v>
      </c>
      <c r="H26" s="84">
        <v>7.204700720774763</v>
      </c>
      <c r="I26" s="84">
        <v>1.8011751801936908</v>
      </c>
      <c r="J26" s="84">
        <v>0.05990661028473632</v>
      </c>
    </row>
    <row r="27" spans="1:10" ht="12.75">
      <c r="A27" s="83">
        <v>1.9582297324336746</v>
      </c>
      <c r="B27" s="83">
        <v>1.7375044157720754</v>
      </c>
      <c r="C27" s="83">
        <v>1.7629727215407214</v>
      </c>
      <c r="D27" s="83">
        <v>2.0148259674751103</v>
      </c>
      <c r="F27" s="84" t="s">
        <v>114</v>
      </c>
      <c r="G27" s="84">
        <v>4</v>
      </c>
      <c r="H27" s="84">
        <v>7.4735328372215815</v>
      </c>
      <c r="I27" s="84">
        <v>1.8683832093053954</v>
      </c>
      <c r="J27" s="84">
        <v>0.019252836222039587</v>
      </c>
    </row>
    <row r="28" spans="1:10" ht="12.75">
      <c r="A28" s="83">
        <v>2.3430841307154373</v>
      </c>
      <c r="B28" s="83">
        <v>2.224232037128422</v>
      </c>
      <c r="C28" s="83">
        <v>2.0487837084999723</v>
      </c>
      <c r="D28" s="83">
        <v>2.7194490937409848</v>
      </c>
      <c r="F28" s="84" t="s">
        <v>115</v>
      </c>
      <c r="G28" s="84">
        <v>4</v>
      </c>
      <c r="H28" s="84">
        <v>9.335548970084815</v>
      </c>
      <c r="I28" s="84">
        <v>2.333887242521204</v>
      </c>
      <c r="J28" s="84">
        <v>0.0806836043498708</v>
      </c>
    </row>
    <row r="29" spans="1:10" ht="12.75">
      <c r="A29" s="83">
        <v>1.8506968858549473</v>
      </c>
      <c r="B29" s="83">
        <v>2.6260653059226158</v>
      </c>
      <c r="C29" s="83">
        <v>1.9355912384171006</v>
      </c>
      <c r="D29" s="83">
        <v>2.096890508285192</v>
      </c>
      <c r="F29" s="84" t="s">
        <v>116</v>
      </c>
      <c r="G29" s="84">
        <v>4</v>
      </c>
      <c r="H29" s="84">
        <v>8.509243938479855</v>
      </c>
      <c r="I29" s="84">
        <v>2.127310984619964</v>
      </c>
      <c r="J29" s="84">
        <v>0.12098436637272651</v>
      </c>
    </row>
    <row r="30" spans="1:10" ht="12.75">
      <c r="A30" s="83">
        <v>1.8450372623508031</v>
      </c>
      <c r="B30" s="83">
        <v>2.1251886258059094</v>
      </c>
      <c r="C30" s="83">
        <v>1.4205654995400356</v>
      </c>
      <c r="D30" s="83">
        <v>2.003506720466823</v>
      </c>
      <c r="F30" s="84" t="s">
        <v>117</v>
      </c>
      <c r="G30" s="84">
        <v>4</v>
      </c>
      <c r="H30" s="84">
        <v>7.3942981081635715</v>
      </c>
      <c r="I30" s="84">
        <v>1.8485745270408929</v>
      </c>
      <c r="J30" s="84">
        <v>0.09457452801968931</v>
      </c>
    </row>
    <row r="31" spans="1:10" ht="12.75">
      <c r="A31" s="83">
        <v>2.0601029555082593</v>
      </c>
      <c r="B31" s="83">
        <v>2.0346346497396133</v>
      </c>
      <c r="C31" s="83">
        <v>2.178955049095274</v>
      </c>
      <c r="D31" s="83">
        <v>1.7516534745324344</v>
      </c>
      <c r="F31" s="84" t="s">
        <v>118</v>
      </c>
      <c r="G31" s="84">
        <v>4</v>
      </c>
      <c r="H31" s="84">
        <v>8.025346128875581</v>
      </c>
      <c r="I31" s="84">
        <v>2.0063365322188953</v>
      </c>
      <c r="J31" s="84">
        <v>0.03278407465655775</v>
      </c>
    </row>
    <row r="32" spans="1:10" ht="12.75">
      <c r="A32" s="83">
        <v>1.8139093330780132</v>
      </c>
      <c r="B32" s="83">
        <v>1.9752086029461053</v>
      </c>
      <c r="C32" s="83">
        <v>2.909046481129794</v>
      </c>
      <c r="D32" s="83">
        <v>2.3487437542195813</v>
      </c>
      <c r="F32" s="84" t="s">
        <v>119</v>
      </c>
      <c r="G32" s="84">
        <v>4</v>
      </c>
      <c r="H32" s="84">
        <v>9.046908171373493</v>
      </c>
      <c r="I32" s="84">
        <v>2.2617270428433733</v>
      </c>
      <c r="J32" s="84">
        <v>0.2364092936076124</v>
      </c>
    </row>
    <row r="33" spans="1:10" ht="12.75">
      <c r="A33" s="83">
        <v>1.8422074505987311</v>
      </c>
      <c r="B33" s="83">
        <v>2.0516135202520434</v>
      </c>
      <c r="C33" s="83">
        <v>1.6441206279537064</v>
      </c>
      <c r="D33" s="83">
        <v>1.9412508619212436</v>
      </c>
      <c r="F33" s="84" t="s">
        <v>120</v>
      </c>
      <c r="G33" s="84">
        <v>4</v>
      </c>
      <c r="H33" s="84">
        <v>7.479192460725725</v>
      </c>
      <c r="I33" s="84">
        <v>1.8697981151814314</v>
      </c>
      <c r="J33" s="84">
        <v>0.0299513031837287</v>
      </c>
    </row>
    <row r="34" spans="1:10" ht="12.75">
      <c r="A34" s="83">
        <v>1.7007168629951424</v>
      </c>
      <c r="B34" s="83">
        <v>1.7318447922679319</v>
      </c>
      <c r="C34" s="83">
        <v>1.870505568119449</v>
      </c>
      <c r="D34" s="83">
        <v>1.9638893559378183</v>
      </c>
      <c r="F34" s="84" t="s">
        <v>121</v>
      </c>
      <c r="G34" s="84">
        <v>4</v>
      </c>
      <c r="H34" s="84">
        <v>7.2669565793203414</v>
      </c>
      <c r="I34" s="84">
        <v>1.8167391448300854</v>
      </c>
      <c r="J34" s="84">
        <v>0.015070744627172061</v>
      </c>
    </row>
    <row r="35" spans="1:10" ht="12.75">
      <c r="A35" s="83">
        <v>1.9101229326484543</v>
      </c>
      <c r="B35" s="83">
        <v>2.1732954255911303</v>
      </c>
      <c r="C35" s="83">
        <v>2.269509025161571</v>
      </c>
      <c r="D35" s="83">
        <v>2.7958540110469228</v>
      </c>
      <c r="F35" s="84" t="s">
        <v>122</v>
      </c>
      <c r="G35" s="84">
        <v>4</v>
      </c>
      <c r="H35" s="84">
        <v>9.14878139444808</v>
      </c>
      <c r="I35" s="84">
        <v>2.28719534861202</v>
      </c>
      <c r="J35" s="84">
        <v>0.13806774675067265</v>
      </c>
    </row>
    <row r="36" spans="1:10" ht="12.75">
      <c r="A36" s="83">
        <v>1.598843639920558</v>
      </c>
      <c r="B36" s="83">
        <v>2.8015136345510667</v>
      </c>
      <c r="C36" s="83">
        <v>1.9978470969626794</v>
      </c>
      <c r="D36" s="83">
        <v>3.005260080700235</v>
      </c>
      <c r="F36" s="84" t="s">
        <v>127</v>
      </c>
      <c r="G36" s="84">
        <v>4</v>
      </c>
      <c r="H36" s="84">
        <v>9.40346445213454</v>
      </c>
      <c r="I36" s="84">
        <v>2.350866113033635</v>
      </c>
      <c r="J36" s="84">
        <v>0.4404916264476846</v>
      </c>
    </row>
    <row r="37" spans="1:10" ht="12.75">
      <c r="A37" s="83">
        <v>1.9836980382023204</v>
      </c>
      <c r="B37" s="83">
        <v>2.164805990334915</v>
      </c>
      <c r="C37" s="83">
        <v>1.8959738738880954</v>
      </c>
      <c r="D37" s="83">
        <v>2.0657625790124023</v>
      </c>
      <c r="F37" s="84" t="s">
        <v>128</v>
      </c>
      <c r="G37" s="84">
        <v>4</v>
      </c>
      <c r="H37" s="84">
        <v>8.110240481437733</v>
      </c>
      <c r="I37" s="84">
        <v>2.0275601203594333</v>
      </c>
      <c r="J37" s="84">
        <v>0.013178226394676548</v>
      </c>
    </row>
    <row r="38" spans="1:10" ht="12.75">
      <c r="A38" s="83">
        <v>1.9638893559378183</v>
      </c>
      <c r="B38" s="83">
        <v>2.009166343970967</v>
      </c>
      <c r="C38" s="83">
        <v>2.3940207422527293</v>
      </c>
      <c r="D38" s="83">
        <v>2.4449573537900218</v>
      </c>
      <c r="F38" s="84" t="s">
        <v>129</v>
      </c>
      <c r="G38" s="84">
        <v>4</v>
      </c>
      <c r="H38" s="84">
        <v>8.812033795951535</v>
      </c>
      <c r="I38" s="84">
        <v>2.203008448987884</v>
      </c>
      <c r="J38" s="84">
        <v>0.06325922368390972</v>
      </c>
    </row>
    <row r="39" spans="1:10" ht="12.75">
      <c r="A39" s="83">
        <v>1.9752086029461053</v>
      </c>
      <c r="B39" s="83">
        <v>2.5015535888314577</v>
      </c>
      <c r="C39" s="83">
        <v>1.8959738738880954</v>
      </c>
      <c r="D39" s="83">
        <v>2.0204855909792543</v>
      </c>
      <c r="F39" s="84" t="s">
        <v>130</v>
      </c>
      <c r="G39" s="84">
        <v>4</v>
      </c>
      <c r="H39" s="84">
        <v>8.393221656644913</v>
      </c>
      <c r="I39" s="84">
        <v>2.0983054141612283</v>
      </c>
      <c r="J39" s="84">
        <v>0.07491863079185872</v>
      </c>
    </row>
    <row r="40" spans="1:10" ht="12.75">
      <c r="A40" s="83">
        <v>2.0148259674751103</v>
      </c>
      <c r="B40" s="83">
        <v>1.7601429097886498</v>
      </c>
      <c r="C40" s="83">
        <v>1.8506968858549473</v>
      </c>
      <c r="D40" s="83">
        <v>2.5496603886166773</v>
      </c>
      <c r="F40" s="84" t="s">
        <v>131</v>
      </c>
      <c r="G40" s="84">
        <v>4</v>
      </c>
      <c r="H40" s="84">
        <v>8.175326151735385</v>
      </c>
      <c r="I40" s="84">
        <v>2.0438315379338463</v>
      </c>
      <c r="J40" s="84">
        <v>0.12482812695776246</v>
      </c>
    </row>
    <row r="41" spans="1:10" ht="12.75">
      <c r="A41" s="83">
        <v>1.9129527444005259</v>
      </c>
      <c r="B41" s="83">
        <v>2.0601029555082593</v>
      </c>
      <c r="C41" s="83">
        <v>2.003506720466823</v>
      </c>
      <c r="D41" s="83">
        <v>1.9271018031608849</v>
      </c>
      <c r="F41" s="84" t="s">
        <v>132</v>
      </c>
      <c r="G41" s="84">
        <v>4</v>
      </c>
      <c r="H41" s="84">
        <v>7.9036642235364925</v>
      </c>
      <c r="I41" s="84">
        <v>1.9759160558841231</v>
      </c>
      <c r="J41" s="84">
        <v>0.004731962900783889</v>
      </c>
    </row>
    <row r="42" spans="1:10" ht="12.75">
      <c r="A42" s="83">
        <v>1.9355912384171006</v>
      </c>
      <c r="B42" s="83">
        <v>2.1676358020869864</v>
      </c>
      <c r="C42" s="83">
        <v>2.0148259674751103</v>
      </c>
      <c r="D42" s="83">
        <v>2.5666392591291083</v>
      </c>
      <c r="F42" s="84" t="s">
        <v>133</v>
      </c>
      <c r="G42" s="84">
        <v>4</v>
      </c>
      <c r="H42" s="84">
        <v>8.684692267108305</v>
      </c>
      <c r="I42" s="84">
        <v>2.1711730667770763</v>
      </c>
      <c r="J42" s="84">
        <v>0.07878307828282516</v>
      </c>
    </row>
    <row r="43" spans="1:10" ht="12.75">
      <c r="A43" s="83">
        <v>1.9921874734585363</v>
      </c>
      <c r="B43" s="83">
        <v>2.3996803657568733</v>
      </c>
      <c r="C43" s="83">
        <v>1.8591863211111623</v>
      </c>
      <c r="D43" s="83">
        <v>3.0901544332623887</v>
      </c>
      <c r="F43" s="84" t="s">
        <v>134</v>
      </c>
      <c r="G43" s="84">
        <v>4</v>
      </c>
      <c r="H43" s="84">
        <v>9.34120859358896</v>
      </c>
      <c r="I43" s="84">
        <v>2.33530214839724</v>
      </c>
      <c r="J43" s="84">
        <v>0.3061201626623813</v>
      </c>
    </row>
    <row r="44" spans="1:10" ht="12.75">
      <c r="A44" s="83">
        <v>2.1082097552934793</v>
      </c>
      <c r="B44" s="83">
        <v>2.0516135202520434</v>
      </c>
      <c r="C44" s="83">
        <v>2.450616977294165</v>
      </c>
      <c r="D44" s="83">
        <v>2.309126389690576</v>
      </c>
      <c r="F44" s="84" t="s">
        <v>135</v>
      </c>
      <c r="G44" s="84">
        <v>4</v>
      </c>
      <c r="H44" s="84">
        <v>8.919566642530263</v>
      </c>
      <c r="I44" s="84">
        <v>2.229891660632566</v>
      </c>
      <c r="J44" s="84">
        <v>0.033862463042913994</v>
      </c>
    </row>
    <row r="45" spans="1:10" ht="12.75">
      <c r="A45" s="83">
        <v>2.422318859773447</v>
      </c>
      <c r="B45" s="83">
        <v>2.903386857625651</v>
      </c>
      <c r="C45" s="83">
        <v>2.0318048379875413</v>
      </c>
      <c r="D45" s="83">
        <v>2.246870531144997</v>
      </c>
      <c r="F45" s="84" t="s">
        <v>136</v>
      </c>
      <c r="G45" s="84">
        <v>4</v>
      </c>
      <c r="H45" s="84">
        <v>9.604381086531635</v>
      </c>
      <c r="I45" s="84">
        <v>2.401095271632909</v>
      </c>
      <c r="J45" s="84">
        <v>0.13763599100440516</v>
      </c>
    </row>
    <row r="46" spans="1:10" ht="12.75">
      <c r="A46" s="83">
        <v>1.833718015342516</v>
      </c>
      <c r="B46" s="83">
        <v>1.8280583918383726</v>
      </c>
      <c r="C46" s="83">
        <v>2.5298517063521757</v>
      </c>
      <c r="D46" s="83">
        <v>2.1336780610621253</v>
      </c>
      <c r="F46" s="84" t="s">
        <v>143</v>
      </c>
      <c r="G46" s="84">
        <v>4</v>
      </c>
      <c r="H46" s="84">
        <v>8.32530617459519</v>
      </c>
      <c r="I46" s="84">
        <v>2.0813265436487973</v>
      </c>
      <c r="J46" s="84">
        <v>0.10979008098834815</v>
      </c>
    </row>
    <row r="47" spans="1:10" ht="12.75">
      <c r="A47" s="83">
        <v>1.7092062982513578</v>
      </c>
      <c r="B47" s="83">
        <v>1.6469504397057784</v>
      </c>
      <c r="C47" s="83">
        <v>2.0487837084999723</v>
      </c>
      <c r="D47" s="83">
        <v>1.9271018031608849</v>
      </c>
      <c r="F47" s="84" t="s">
        <v>144</v>
      </c>
      <c r="G47" s="84">
        <v>4</v>
      </c>
      <c r="H47" s="84">
        <v>7.332042249617993</v>
      </c>
      <c r="I47" s="84">
        <v>1.8330105624044983</v>
      </c>
      <c r="J47" s="84">
        <v>0.035119025748058995</v>
      </c>
    </row>
    <row r="48" spans="1:10" ht="12.75">
      <c r="A48" s="83">
        <v>2.062932767260331</v>
      </c>
      <c r="B48" s="83">
        <v>2.1336780610621253</v>
      </c>
      <c r="C48" s="83">
        <v>2.3600630012278683</v>
      </c>
      <c r="D48" s="83">
        <v>2.229891660632566</v>
      </c>
      <c r="F48" s="84" t="s">
        <v>145</v>
      </c>
      <c r="G48" s="84">
        <v>4</v>
      </c>
      <c r="H48" s="84">
        <v>8.78656549018289</v>
      </c>
      <c r="I48" s="84">
        <v>2.1966413725457223</v>
      </c>
      <c r="J48" s="84">
        <v>0.01655152669977748</v>
      </c>
    </row>
    <row r="49" spans="1:10" ht="12.75">
      <c r="A49" s="83">
        <v>1.8223987683342295</v>
      </c>
      <c r="B49" s="83">
        <v>2.0204855909792543</v>
      </c>
      <c r="C49" s="83">
        <v>1.8478670741028749</v>
      </c>
      <c r="D49" s="83">
        <v>2.439297730285878</v>
      </c>
      <c r="F49" s="84" t="s">
        <v>146</v>
      </c>
      <c r="G49" s="84">
        <v>4</v>
      </c>
      <c r="H49" s="84">
        <v>8.130049163702235</v>
      </c>
      <c r="I49" s="84">
        <v>2.032512290925559</v>
      </c>
      <c r="J49" s="84">
        <v>0.08128686121946771</v>
      </c>
    </row>
    <row r="50" spans="1:10" ht="12.75">
      <c r="A50" s="83">
        <v>1.952570108929531</v>
      </c>
      <c r="B50" s="83">
        <v>2.003506720466823</v>
      </c>
      <c r="C50" s="83">
        <v>2.28365808392193</v>
      </c>
      <c r="D50" s="83">
        <v>1.3526500174903127</v>
      </c>
      <c r="F50" s="84" t="s">
        <v>147</v>
      </c>
      <c r="G50" s="84">
        <v>4</v>
      </c>
      <c r="H50" s="84">
        <v>7.592384930808596</v>
      </c>
      <c r="I50" s="84">
        <v>1.898096232702149</v>
      </c>
      <c r="J50" s="84">
        <v>0.15341609630898803</v>
      </c>
    </row>
    <row r="51" spans="1:10" ht="12.75">
      <c r="A51" s="83">
        <v>2.309126389690576</v>
      </c>
      <c r="B51" s="83">
        <v>1.6582696867140656</v>
      </c>
      <c r="C51" s="83">
        <v>2.246870531144997</v>
      </c>
      <c r="D51" s="83">
        <v>2.3883611187485863</v>
      </c>
      <c r="F51" s="84" t="s">
        <v>148</v>
      </c>
      <c r="G51" s="84">
        <v>4</v>
      </c>
      <c r="H51" s="84">
        <v>8.602627726298225</v>
      </c>
      <c r="I51" s="84">
        <v>2.1506569315745563</v>
      </c>
      <c r="J51" s="84">
        <v>0.11110603513308466</v>
      </c>
    </row>
    <row r="52" spans="1:10" ht="12.75">
      <c r="A52" s="83">
        <v>1.703546674747214</v>
      </c>
      <c r="B52" s="83">
        <v>1.9355912384171006</v>
      </c>
      <c r="C52" s="83">
        <v>1.5365877813749789</v>
      </c>
      <c r="D52" s="83">
        <v>2.096890508285192</v>
      </c>
      <c r="F52" s="84" t="s">
        <v>149</v>
      </c>
      <c r="G52" s="84">
        <v>4</v>
      </c>
      <c r="H52" s="84">
        <v>7.272616202824485</v>
      </c>
      <c r="I52" s="84">
        <v>1.8181540507061213</v>
      </c>
      <c r="J52" s="84">
        <v>0.06129997349681263</v>
      </c>
    </row>
    <row r="53" spans="1:10" ht="12.75">
      <c r="A53" s="83">
        <v>2.040294273243756</v>
      </c>
      <c r="B53" s="83">
        <v>2.0657625790124023</v>
      </c>
      <c r="C53" s="83">
        <v>2.3798716834923703</v>
      </c>
      <c r="D53" s="83">
        <v>2.0487837084999723</v>
      </c>
      <c r="F53" s="84" t="s">
        <v>150</v>
      </c>
      <c r="G53" s="84">
        <v>4</v>
      </c>
      <c r="H53" s="84">
        <v>8.5347122442485</v>
      </c>
      <c r="I53" s="84">
        <v>2.133678061062125</v>
      </c>
      <c r="J53" s="84">
        <v>0.027050465117209654</v>
      </c>
    </row>
    <row r="54" spans="1:10" ht="12.75">
      <c r="A54" s="83">
        <v>1.8054198978217986</v>
      </c>
      <c r="B54" s="83">
        <v>2.1449973080704123</v>
      </c>
      <c r="C54" s="83">
        <v>2.1308482493100533</v>
      </c>
      <c r="D54" s="83">
        <v>2.1082097552934793</v>
      </c>
      <c r="F54" s="84" t="s">
        <v>151</v>
      </c>
      <c r="G54" s="84">
        <v>4</v>
      </c>
      <c r="H54" s="84">
        <v>8.189475210495743</v>
      </c>
      <c r="I54" s="84">
        <v>2.047368802623936</v>
      </c>
      <c r="J54" s="84">
        <v>0.026247012383808038</v>
      </c>
    </row>
    <row r="55" spans="1:10" ht="12.75">
      <c r="A55" s="83">
        <v>2.0431240849958283</v>
      </c>
      <c r="B55" s="83">
        <v>2.586447941393611</v>
      </c>
      <c r="C55" s="83">
        <v>2.3289350719550783</v>
      </c>
      <c r="D55" s="83">
        <v>1.833718015342516</v>
      </c>
      <c r="F55" s="84" t="s">
        <v>152</v>
      </c>
      <c r="G55" s="84">
        <v>4</v>
      </c>
      <c r="H55" s="84">
        <v>8.792225113687033</v>
      </c>
      <c r="I55" s="84">
        <v>2.1980562784217583</v>
      </c>
      <c r="J55" s="84">
        <v>0.10824123232204859</v>
      </c>
    </row>
    <row r="56" spans="1:10" ht="12.75">
      <c r="A56" s="83">
        <v>2.040294273243756</v>
      </c>
      <c r="B56" s="83">
        <v>2.1761252373432027</v>
      </c>
      <c r="C56" s="83">
        <v>2.0601029555082593</v>
      </c>
      <c r="D56" s="83">
        <v>1.8959738738880954</v>
      </c>
      <c r="F56" s="84" t="s">
        <v>153</v>
      </c>
      <c r="G56" s="84">
        <v>4</v>
      </c>
      <c r="H56" s="84">
        <v>8.172496339983313</v>
      </c>
      <c r="I56" s="84">
        <v>2.0431240849958283</v>
      </c>
      <c r="J56" s="84">
        <v>0.0132129270110705</v>
      </c>
    </row>
    <row r="57" spans="1:10" ht="12.75">
      <c r="A57" s="83">
        <v>1.6809081807306396</v>
      </c>
      <c r="B57" s="83">
        <v>2.0657625790124023</v>
      </c>
      <c r="C57" s="83">
        <v>2.178955049095274</v>
      </c>
      <c r="D57" s="83">
        <v>2.054443332004115</v>
      </c>
      <c r="F57" s="84" t="s">
        <v>154</v>
      </c>
      <c r="G57" s="84">
        <v>4</v>
      </c>
      <c r="H57" s="84">
        <v>7.9800691408424305</v>
      </c>
      <c r="I57" s="84">
        <v>1.9950172852106076</v>
      </c>
      <c r="J57" s="84">
        <v>0.04701132737756867</v>
      </c>
    </row>
    <row r="58" spans="6:10" ht="12.75">
      <c r="F58" s="84"/>
      <c r="G58" s="84"/>
      <c r="H58" s="84"/>
      <c r="I58" s="84"/>
      <c r="J58" s="84"/>
    </row>
    <row r="59" spans="6:10" ht="12.75">
      <c r="F59" s="84" t="s">
        <v>65</v>
      </c>
      <c r="G59" s="84">
        <v>54</v>
      </c>
      <c r="H59" s="84">
        <v>100.95919387866502</v>
      </c>
      <c r="I59" s="84">
        <v>1.8696147014567597</v>
      </c>
      <c r="J59" s="84">
        <v>0.06545447555548191</v>
      </c>
    </row>
    <row r="60" spans="6:10" ht="12.75">
      <c r="F60" s="84" t="s">
        <v>66</v>
      </c>
      <c r="G60" s="84">
        <v>54</v>
      </c>
      <c r="H60" s="84">
        <v>111.19745279766076</v>
      </c>
      <c r="I60" s="84">
        <v>2.0592120888455696</v>
      </c>
      <c r="J60" s="84">
        <v>0.07511706112680157</v>
      </c>
    </row>
    <row r="61" spans="6:10" ht="12.75">
      <c r="F61" s="84" t="s">
        <v>123</v>
      </c>
      <c r="G61" s="84">
        <v>54</v>
      </c>
      <c r="H61" s="84">
        <v>110.16457150815452</v>
      </c>
      <c r="I61" s="84">
        <v>2.0400846575584173</v>
      </c>
      <c r="J61" s="84">
        <v>0.07487864757881073</v>
      </c>
    </row>
    <row r="62" spans="6:10" ht="13.5" thickBot="1">
      <c r="F62" s="85" t="s">
        <v>124</v>
      </c>
      <c r="G62" s="85">
        <v>54</v>
      </c>
      <c r="H62" s="85">
        <v>116.20338978707571</v>
      </c>
      <c r="I62" s="85">
        <v>2.151914625686587</v>
      </c>
      <c r="J62" s="85">
        <v>0.09819529055795007</v>
      </c>
    </row>
    <row r="65" ht="13.5" thickBot="1">
      <c r="F65" t="s">
        <v>67</v>
      </c>
    </row>
    <row r="66" spans="6:12" ht="12.75">
      <c r="F66" s="86" t="s">
        <v>68</v>
      </c>
      <c r="G66" s="86" t="s">
        <v>69</v>
      </c>
      <c r="H66" s="86" t="s">
        <v>70</v>
      </c>
      <c r="I66" s="86" t="s">
        <v>71</v>
      </c>
      <c r="J66" s="86" t="s">
        <v>72</v>
      </c>
      <c r="K66" s="86" t="s">
        <v>73</v>
      </c>
      <c r="L66" s="86" t="s">
        <v>74</v>
      </c>
    </row>
    <row r="67" spans="6:12" ht="12.75">
      <c r="F67" s="84" t="s">
        <v>75</v>
      </c>
      <c r="G67" s="84">
        <v>6.35773690189364</v>
      </c>
      <c r="H67" s="84">
        <v>53</v>
      </c>
      <c r="I67" s="84">
        <v>0.11995730003572905</v>
      </c>
      <c r="J67" s="84">
        <v>1.857996238075982</v>
      </c>
      <c r="K67" s="84">
        <v>0.0017403201460017034</v>
      </c>
      <c r="L67" s="84">
        <v>1.3149281513524445</v>
      </c>
    </row>
    <row r="68" spans="6:12" ht="12.75">
      <c r="F68" s="84" t="s">
        <v>76</v>
      </c>
      <c r="G68" s="84">
        <v>2.243240773120114</v>
      </c>
      <c r="H68" s="84">
        <v>3</v>
      </c>
      <c r="I68" s="84">
        <v>0.7477469243733713</v>
      </c>
      <c r="J68" s="84">
        <v>11.581712593604609</v>
      </c>
      <c r="K68" s="84">
        <v>6.60072638897041E-07</v>
      </c>
      <c r="L68" s="84">
        <v>2.1185486262098667</v>
      </c>
    </row>
    <row r="69" spans="6:12" ht="12.75">
      <c r="F69" s="84" t="s">
        <v>77</v>
      </c>
      <c r="G69" s="84">
        <v>10.265473263515256</v>
      </c>
      <c r="H69" s="84">
        <v>159</v>
      </c>
      <c r="I69" s="84">
        <v>0.0645627249277689</v>
      </c>
      <c r="J69" s="84"/>
      <c r="K69" s="84"/>
      <c r="L69" s="84"/>
    </row>
    <row r="70" spans="6:12" ht="12.75">
      <c r="F70" s="84"/>
      <c r="G70" s="84"/>
      <c r="H70" s="84"/>
      <c r="I70" s="84"/>
      <c r="J70" s="84"/>
      <c r="K70" s="84"/>
      <c r="L70" s="84"/>
    </row>
    <row r="71" spans="6:12" ht="13.5" thickBot="1">
      <c r="F71" s="85" t="s">
        <v>78</v>
      </c>
      <c r="G71" s="85">
        <v>18.86645093852901</v>
      </c>
      <c r="H71" s="85">
        <v>215</v>
      </c>
      <c r="I71" s="85"/>
      <c r="J71" s="85"/>
      <c r="K71" s="85"/>
      <c r="L71" s="85"/>
    </row>
    <row r="75" spans="1:6" ht="19.5">
      <c r="A75" s="87" t="s">
        <v>125</v>
      </c>
      <c r="F75" t="s">
        <v>57</v>
      </c>
    </row>
    <row r="76" ht="13.5" thickBot="1"/>
    <row r="77" spans="6:10" ht="12.75">
      <c r="F77" s="86" t="s">
        <v>58</v>
      </c>
      <c r="G77" s="86" t="s">
        <v>59</v>
      </c>
      <c r="H77" s="86" t="s">
        <v>60</v>
      </c>
      <c r="I77" s="86" t="s">
        <v>61</v>
      </c>
      <c r="J77" s="86" t="s">
        <v>62</v>
      </c>
    </row>
    <row r="78" spans="1:10" ht="12.75">
      <c r="A78" s="83">
        <v>1.4033780724146536</v>
      </c>
      <c r="B78" s="83">
        <v>1.6480552112925595</v>
      </c>
      <c r="C78" s="83">
        <v>1.5805580695331374</v>
      </c>
      <c r="D78" s="83">
        <v>1.5636837840932818</v>
      </c>
      <c r="F78" s="84" t="s">
        <v>63</v>
      </c>
      <c r="G78" s="84">
        <v>4</v>
      </c>
      <c r="H78" s="84">
        <v>6.195675137333632</v>
      </c>
      <c r="I78" s="84">
        <v>1.548918784333408</v>
      </c>
      <c r="J78" s="84">
        <v>0.010743059853968026</v>
      </c>
    </row>
    <row r="79" spans="1:10" ht="12.75">
      <c r="A79" s="83">
        <v>1.726801876678552</v>
      </c>
      <c r="B79" s="83">
        <v>1.7942990184379743</v>
      </c>
      <c r="C79" s="83">
        <v>1.8280475893176855</v>
      </c>
      <c r="D79" s="83">
        <v>1.726801876678552</v>
      </c>
      <c r="F79" s="84" t="s">
        <v>64</v>
      </c>
      <c r="G79" s="84">
        <v>4</v>
      </c>
      <c r="H79" s="84">
        <v>7.075950361112763</v>
      </c>
      <c r="I79" s="84">
        <v>1.7689875902781909</v>
      </c>
      <c r="J79" s="84">
        <v>0.0025626735819527604</v>
      </c>
    </row>
    <row r="80" spans="1:10" ht="12.75">
      <c r="A80" s="83">
        <v>1.783049494811404</v>
      </c>
      <c r="B80" s="83">
        <v>1.7493009239316928</v>
      </c>
      <c r="C80" s="83">
        <v>1.8336723511309705</v>
      </c>
      <c r="D80" s="83">
        <v>1.9855409200896703</v>
      </c>
      <c r="F80" s="84" t="s">
        <v>93</v>
      </c>
      <c r="G80" s="84">
        <v>4</v>
      </c>
      <c r="H80" s="84">
        <v>7.351563689963738</v>
      </c>
      <c r="I80" s="84">
        <v>1.8378909224909346</v>
      </c>
      <c r="J80" s="84">
        <v>0.010891362723292275</v>
      </c>
    </row>
    <row r="81" spans="1:10" ht="12.75">
      <c r="A81" s="83">
        <v>1.6480552112925595</v>
      </c>
      <c r="B81" s="83">
        <v>1.6255561640394187</v>
      </c>
      <c r="C81" s="83">
        <v>1.8449218747575407</v>
      </c>
      <c r="D81" s="83">
        <v>1.9349180637701038</v>
      </c>
      <c r="F81" s="84" t="s">
        <v>94</v>
      </c>
      <c r="G81" s="84">
        <v>4</v>
      </c>
      <c r="H81" s="84">
        <v>7.053451313859623</v>
      </c>
      <c r="I81" s="84">
        <v>1.7633628284649057</v>
      </c>
      <c r="J81" s="84">
        <v>0.022789866710276385</v>
      </c>
    </row>
    <row r="82" spans="1:10" ht="12.75">
      <c r="A82" s="83">
        <v>1.7324266384918372</v>
      </c>
      <c r="B82" s="83">
        <v>1.783049494811404</v>
      </c>
      <c r="C82" s="83">
        <v>1.9067942547036778</v>
      </c>
      <c r="D82" s="83">
        <v>1.816798065691115</v>
      </c>
      <c r="F82" s="84" t="s">
        <v>95</v>
      </c>
      <c r="G82" s="84">
        <v>4</v>
      </c>
      <c r="H82" s="84">
        <v>7.239068453698033</v>
      </c>
      <c r="I82" s="84">
        <v>1.8097671134245084</v>
      </c>
      <c r="J82" s="84">
        <v>0.005386360213917622</v>
      </c>
    </row>
    <row r="83" spans="1:10" ht="12.75">
      <c r="A83" s="83">
        <v>1.4343142623877223</v>
      </c>
      <c r="B83" s="83">
        <v>1.603057116786278</v>
      </c>
      <c r="C83" s="83">
        <v>1.664929496732415</v>
      </c>
      <c r="D83" s="83">
        <v>1.895544731077108</v>
      </c>
      <c r="F83" s="84" t="s">
        <v>96</v>
      </c>
      <c r="G83" s="84">
        <v>4</v>
      </c>
      <c r="H83" s="84">
        <v>6.597845606983523</v>
      </c>
      <c r="I83" s="84">
        <v>1.6494614017458809</v>
      </c>
      <c r="J83" s="84">
        <v>0.03641263872462138</v>
      </c>
    </row>
    <row r="84" spans="1:10" ht="12.75">
      <c r="A84" s="83">
        <v>1.7014904485187687</v>
      </c>
      <c r="B84" s="83">
        <v>1.8617961601973965</v>
      </c>
      <c r="C84" s="83">
        <v>1.9799161582763856</v>
      </c>
      <c r="D84" s="83">
        <v>1.8336723511309705</v>
      </c>
      <c r="F84" s="84" t="s">
        <v>97</v>
      </c>
      <c r="G84" s="84">
        <v>4</v>
      </c>
      <c r="H84" s="84">
        <v>7.376875118123521</v>
      </c>
      <c r="I84" s="84">
        <v>1.8442187795308802</v>
      </c>
      <c r="J84" s="84">
        <v>0.013068448844998434</v>
      </c>
    </row>
    <row r="85" spans="1:10" ht="12.75">
      <c r="A85" s="83">
        <v>1.8617961601973965</v>
      </c>
      <c r="B85" s="83">
        <v>1.6143066404128485</v>
      </c>
      <c r="C85" s="83">
        <v>1.726801876678552</v>
      </c>
      <c r="D85" s="83">
        <v>1.895544731077108</v>
      </c>
      <c r="F85" s="84" t="s">
        <v>98</v>
      </c>
      <c r="G85" s="84">
        <v>4</v>
      </c>
      <c r="H85" s="84">
        <v>7.098449408365905</v>
      </c>
      <c r="I85" s="84">
        <v>1.7746123520914763</v>
      </c>
      <c r="J85" s="84">
        <v>0.016736473146325537</v>
      </c>
    </row>
    <row r="86" spans="1:10" ht="12.75">
      <c r="A86" s="83">
        <v>1.6818037821722707</v>
      </c>
      <c r="B86" s="83">
        <v>1.850546636570826</v>
      </c>
      <c r="C86" s="83">
        <v>1.7493009239316928</v>
      </c>
      <c r="D86" s="83">
        <v>2.058662823662378</v>
      </c>
      <c r="F86" s="84" t="s">
        <v>99</v>
      </c>
      <c r="G86" s="84">
        <v>4</v>
      </c>
      <c r="H86" s="84">
        <v>7.340314166337167</v>
      </c>
      <c r="I86" s="84">
        <v>1.8350785415842918</v>
      </c>
      <c r="J86" s="84">
        <v>0.02702671490595125</v>
      </c>
    </row>
    <row r="87" spans="1:10" ht="12.75">
      <c r="A87" s="83">
        <v>1.884295207450537</v>
      </c>
      <c r="B87" s="83">
        <v>1.8617961601973965</v>
      </c>
      <c r="C87" s="83">
        <v>1.5693085459065668</v>
      </c>
      <c r="D87" s="83">
        <v>2.1036609181686594</v>
      </c>
      <c r="F87" s="84" t="s">
        <v>100</v>
      </c>
      <c r="G87" s="84">
        <v>4</v>
      </c>
      <c r="H87" s="84">
        <v>7.41906083172316</v>
      </c>
      <c r="I87" s="84">
        <v>1.85476520793079</v>
      </c>
      <c r="J87" s="84">
        <v>0.04811867854341223</v>
      </c>
    </row>
    <row r="88" spans="1:10" ht="12.75">
      <c r="A88" s="83">
        <v>1.5355599750268558</v>
      </c>
      <c r="B88" s="83">
        <v>1.7605504475582634</v>
      </c>
      <c r="C88" s="83">
        <v>1.8055485420645447</v>
      </c>
      <c r="D88" s="83">
        <v>1.878670445637252</v>
      </c>
      <c r="F88" s="84" t="s">
        <v>101</v>
      </c>
      <c r="G88" s="84">
        <v>4</v>
      </c>
      <c r="H88" s="84">
        <v>6.980329410286916</v>
      </c>
      <c r="I88" s="84">
        <v>1.745082352571729</v>
      </c>
      <c r="J88" s="84">
        <v>0.021880275778411118</v>
      </c>
    </row>
    <row r="89" spans="1:10" ht="12.75">
      <c r="A89" s="83">
        <v>1.5918075931597078</v>
      </c>
      <c r="B89" s="83">
        <v>1.7380514003051222</v>
      </c>
      <c r="C89" s="83">
        <v>1.9011694928903926</v>
      </c>
      <c r="D89" s="83">
        <v>1.7211771148652666</v>
      </c>
      <c r="F89" s="84" t="s">
        <v>102</v>
      </c>
      <c r="G89" s="84">
        <v>4</v>
      </c>
      <c r="H89" s="84">
        <v>6.95220560122049</v>
      </c>
      <c r="I89" s="84">
        <v>1.7380514003051224</v>
      </c>
      <c r="J89" s="84">
        <v>0.016093168255382057</v>
      </c>
    </row>
    <row r="90" spans="1:10" ht="12.75">
      <c r="A90" s="83">
        <v>1.541184736840141</v>
      </c>
      <c r="B90" s="83">
        <v>1.8392971129442561</v>
      </c>
      <c r="C90" s="83">
        <v>1.777424732998119</v>
      </c>
      <c r="D90" s="83">
        <v>1.7971113993446168</v>
      </c>
      <c r="F90" s="84" t="s">
        <v>103</v>
      </c>
      <c r="G90" s="84">
        <v>4</v>
      </c>
      <c r="H90" s="84">
        <v>6.955017982127133</v>
      </c>
      <c r="I90" s="84">
        <v>1.7387544955317833</v>
      </c>
      <c r="J90" s="84">
        <v>0.01801451431798225</v>
      </c>
    </row>
    <row r="91" spans="1:10" ht="12.75">
      <c r="A91" s="83">
        <v>1.7605504475582634</v>
      </c>
      <c r="B91" s="83">
        <v>1.8899199692638224</v>
      </c>
      <c r="C91" s="83">
        <v>1.6480552112925595</v>
      </c>
      <c r="D91" s="83">
        <v>2.0080399673428118</v>
      </c>
      <c r="F91" s="84" t="s">
        <v>104</v>
      </c>
      <c r="G91" s="84">
        <v>4</v>
      </c>
      <c r="H91" s="84">
        <v>7.306565595457457</v>
      </c>
      <c r="I91" s="84">
        <v>1.8266413988643642</v>
      </c>
      <c r="J91" s="84">
        <v>0.024390219451268774</v>
      </c>
    </row>
    <row r="92" spans="1:10" ht="12.75">
      <c r="A92" s="83">
        <v>1.6677418776390576</v>
      </c>
      <c r="B92" s="83">
        <v>1.5524342604667114</v>
      </c>
      <c r="C92" s="83">
        <v>1.7211771148652666</v>
      </c>
      <c r="D92" s="83">
        <v>1.6255561640394187</v>
      </c>
      <c r="F92" s="84" t="s">
        <v>105</v>
      </c>
      <c r="G92" s="84">
        <v>4</v>
      </c>
      <c r="H92" s="84">
        <v>6.5669094170104545</v>
      </c>
      <c r="I92" s="84">
        <v>1.6417273542526136</v>
      </c>
      <c r="J92" s="84">
        <v>0.005074594626400142</v>
      </c>
    </row>
    <row r="93" spans="1:10" ht="12.75">
      <c r="A93" s="83">
        <v>1.2824456934290225</v>
      </c>
      <c r="B93" s="83">
        <v>1.6705542585457</v>
      </c>
      <c r="C93" s="83">
        <v>1.9236685401435338</v>
      </c>
      <c r="D93" s="83">
        <v>2.0136647291560963</v>
      </c>
      <c r="F93" s="84" t="s">
        <v>106</v>
      </c>
      <c r="G93" s="84">
        <v>4</v>
      </c>
      <c r="H93" s="84">
        <v>6.890333221274352</v>
      </c>
      <c r="I93" s="84">
        <v>1.722583305318588</v>
      </c>
      <c r="J93" s="84">
        <v>0.1071972686919409</v>
      </c>
    </row>
    <row r="94" spans="1:10" ht="12.75">
      <c r="A94" s="83">
        <v>2.0192894909693817</v>
      </c>
      <c r="B94" s="83">
        <v>1.881482826543895</v>
      </c>
      <c r="C94" s="83">
        <v>1.9236685401435338</v>
      </c>
      <c r="D94" s="83">
        <v>1.8224228275044</v>
      </c>
      <c r="F94" s="84" t="s">
        <v>107</v>
      </c>
      <c r="G94" s="84">
        <v>4</v>
      </c>
      <c r="H94" s="84">
        <v>7.646863685161211</v>
      </c>
      <c r="I94" s="84">
        <v>1.9117159212903028</v>
      </c>
      <c r="J94" s="84">
        <v>0.0068674115355840115</v>
      </c>
    </row>
    <row r="95" spans="1:10" ht="12.75">
      <c r="A95" s="83">
        <v>1.7436761621184076</v>
      </c>
      <c r="B95" s="83">
        <v>1.7099275912386964</v>
      </c>
      <c r="C95" s="83">
        <v>1.6986780676121263</v>
      </c>
      <c r="D95" s="83">
        <v>1.8224228275044</v>
      </c>
      <c r="F95" s="84" t="s">
        <v>108</v>
      </c>
      <c r="G95" s="84">
        <v>4</v>
      </c>
      <c r="H95" s="84">
        <v>6.974704648473631</v>
      </c>
      <c r="I95" s="84">
        <v>1.7436761621184078</v>
      </c>
      <c r="J95" s="84">
        <v>0.0031216106183430035</v>
      </c>
    </row>
    <row r="96" spans="1:10" ht="12.75">
      <c r="A96" s="83">
        <v>1.6902409248921983</v>
      </c>
      <c r="B96" s="83">
        <v>1.8336723511309705</v>
      </c>
      <c r="C96" s="83">
        <v>2.027726633689309</v>
      </c>
      <c r="D96" s="83">
        <v>2.0024152055295263</v>
      </c>
      <c r="F96" s="84" t="s">
        <v>109</v>
      </c>
      <c r="G96" s="84">
        <v>4</v>
      </c>
      <c r="H96" s="84">
        <v>7.554055115242004</v>
      </c>
      <c r="I96" s="84">
        <v>1.888513778810501</v>
      </c>
      <c r="J96" s="84">
        <v>0.02489115358765896</v>
      </c>
    </row>
    <row r="97" spans="1:10" ht="12.75">
      <c r="A97" s="83">
        <v>1.3274437879353038</v>
      </c>
      <c r="B97" s="83">
        <v>1.7324266384918372</v>
      </c>
      <c r="C97" s="83">
        <v>1.9011694928903926</v>
      </c>
      <c r="D97" s="83">
        <v>1.8055485420645447</v>
      </c>
      <c r="F97" s="84" t="s">
        <v>110</v>
      </c>
      <c r="G97" s="84">
        <v>4</v>
      </c>
      <c r="H97" s="84">
        <v>6.766588461382078</v>
      </c>
      <c r="I97" s="84">
        <v>1.6916471153455195</v>
      </c>
      <c r="J97" s="84">
        <v>0.06372673163513316</v>
      </c>
    </row>
    <row r="98" spans="1:10" ht="12.75">
      <c r="A98" s="83">
        <v>1.7549256857449778</v>
      </c>
      <c r="B98" s="83">
        <v>1.6705542585457</v>
      </c>
      <c r="C98" s="83">
        <v>1.7661752093715484</v>
      </c>
      <c r="D98" s="83">
        <v>1.726801876678552</v>
      </c>
      <c r="F98" s="84" t="s">
        <v>111</v>
      </c>
      <c r="G98" s="84">
        <v>4</v>
      </c>
      <c r="H98" s="84">
        <v>6.918457030340778</v>
      </c>
      <c r="I98" s="84">
        <v>1.7296142575851945</v>
      </c>
      <c r="J98" s="84">
        <v>0.001824454854640815</v>
      </c>
    </row>
    <row r="99" spans="1:10" ht="12.75">
      <c r="A99" s="83">
        <v>1.7717999711848336</v>
      </c>
      <c r="B99" s="83">
        <v>1.5833704504397796</v>
      </c>
      <c r="C99" s="83">
        <v>1.7493009239316928</v>
      </c>
      <c r="D99" s="83">
        <v>1.9011694928903926</v>
      </c>
      <c r="F99" s="84" t="s">
        <v>112</v>
      </c>
      <c r="G99" s="84">
        <v>4</v>
      </c>
      <c r="H99" s="84">
        <v>7.005640838446698</v>
      </c>
      <c r="I99" s="84">
        <v>1.7514102096116746</v>
      </c>
      <c r="J99" s="84">
        <v>0.017028465017931538</v>
      </c>
    </row>
    <row r="100" spans="1:10" ht="12.75">
      <c r="A100" s="83">
        <v>1.5018114041471444</v>
      </c>
      <c r="B100" s="83">
        <v>1.7211771148652666</v>
      </c>
      <c r="C100" s="83">
        <v>1.7971113993446168</v>
      </c>
      <c r="D100" s="83">
        <v>1.8111733038778304</v>
      </c>
      <c r="F100" s="84" t="s">
        <v>113</v>
      </c>
      <c r="G100" s="84">
        <v>4</v>
      </c>
      <c r="H100" s="84">
        <v>6.8312732222348584</v>
      </c>
      <c r="I100" s="84">
        <v>1.7078183055587146</v>
      </c>
      <c r="J100" s="84">
        <v>0.02042427116356234</v>
      </c>
    </row>
    <row r="101" spans="1:10" ht="12.75">
      <c r="A101" s="83">
        <v>1.603057116786278</v>
      </c>
      <c r="B101" s="83">
        <v>1.597432354972993</v>
      </c>
      <c r="C101" s="83">
        <v>1.7380514003051222</v>
      </c>
      <c r="D101" s="83">
        <v>1.8055485420645447</v>
      </c>
      <c r="F101" s="84" t="s">
        <v>114</v>
      </c>
      <c r="G101" s="84">
        <v>4</v>
      </c>
      <c r="H101" s="84">
        <v>6.744089414128938</v>
      </c>
      <c r="I101" s="84">
        <v>1.6860223535322345</v>
      </c>
      <c r="J101" s="84">
        <v>0.010574983268732296</v>
      </c>
    </row>
    <row r="102" spans="1:10" ht="12.75">
      <c r="A102" s="83">
        <v>1.9321056828634615</v>
      </c>
      <c r="B102" s="83">
        <v>1.7380514003051222</v>
      </c>
      <c r="C102" s="83">
        <v>1.9236685401435338</v>
      </c>
      <c r="D102" s="83">
        <v>2.140221869955013</v>
      </c>
      <c r="F102" s="84" t="s">
        <v>115</v>
      </c>
      <c r="G102" s="84">
        <v>4</v>
      </c>
      <c r="H102" s="84">
        <v>7.734047493267131</v>
      </c>
      <c r="I102" s="84">
        <v>1.9335118733167826</v>
      </c>
      <c r="J102" s="84">
        <v>0.027010895933222184</v>
      </c>
    </row>
    <row r="103" spans="1:10" ht="12.75">
      <c r="A103" s="83">
        <v>1.7155523530519816</v>
      </c>
      <c r="B103" s="83">
        <v>2.024914252782667</v>
      </c>
      <c r="C103" s="83">
        <v>1.9180437783302482</v>
      </c>
      <c r="D103" s="83">
        <v>1.8224228275044</v>
      </c>
      <c r="F103" s="84" t="s">
        <v>116</v>
      </c>
      <c r="G103" s="84">
        <v>4</v>
      </c>
      <c r="H103" s="84">
        <v>7.4809332116692975</v>
      </c>
      <c r="I103" s="84">
        <v>1.8702333029173244</v>
      </c>
      <c r="J103" s="84">
        <v>0.017474691873635706</v>
      </c>
    </row>
    <row r="104" spans="1:10" ht="12.75">
      <c r="A104" s="83">
        <v>1.5074361659604296</v>
      </c>
      <c r="B104" s="83">
        <v>1.6761790203589852</v>
      </c>
      <c r="C104" s="83">
        <v>1.484937118707289</v>
      </c>
      <c r="D104" s="83">
        <v>1.850546636570826</v>
      </c>
      <c r="F104" s="84" t="s">
        <v>117</v>
      </c>
      <c r="G104" s="84">
        <v>4</v>
      </c>
      <c r="H104" s="84">
        <v>6.519098941597529</v>
      </c>
      <c r="I104" s="84">
        <v>1.6297747353993823</v>
      </c>
      <c r="J104" s="84">
        <v>0.02894608359696053</v>
      </c>
    </row>
    <row r="105" spans="1:10" ht="12.75">
      <c r="A105" s="83">
        <v>1.5918075931597078</v>
      </c>
      <c r="B105" s="83">
        <v>1.5580590222799966</v>
      </c>
      <c r="C105" s="83">
        <v>2.0361637764092375</v>
      </c>
      <c r="D105" s="83">
        <v>1.7324266384918372</v>
      </c>
      <c r="F105" s="84" t="s">
        <v>118</v>
      </c>
      <c r="G105" s="84">
        <v>4</v>
      </c>
      <c r="H105" s="84">
        <v>6.918457030340779</v>
      </c>
      <c r="I105" s="84">
        <v>1.7296142575851947</v>
      </c>
      <c r="J105" s="84">
        <v>0.04746746416610629</v>
      </c>
    </row>
    <row r="106" spans="1:10" ht="12.75">
      <c r="A106" s="83">
        <v>1.836484732037613</v>
      </c>
      <c r="B106" s="83">
        <v>1.7577380666516205</v>
      </c>
      <c r="C106" s="83">
        <v>1.783049494811404</v>
      </c>
      <c r="D106" s="83">
        <v>1.6761790203589852</v>
      </c>
      <c r="F106" s="84" t="s">
        <v>119</v>
      </c>
      <c r="G106" s="84">
        <v>4</v>
      </c>
      <c r="H106" s="84">
        <v>7.053451313859622</v>
      </c>
      <c r="I106" s="84">
        <v>1.7633628284649054</v>
      </c>
      <c r="J106" s="84">
        <v>0.004455677318414193</v>
      </c>
    </row>
    <row r="107" spans="1:10" ht="12.75">
      <c r="A107" s="83">
        <v>1.726801876678552</v>
      </c>
      <c r="B107" s="83">
        <v>1.664929496732415</v>
      </c>
      <c r="C107" s="83">
        <v>1.7549256857449778</v>
      </c>
      <c r="D107" s="83">
        <v>1.9011694928903926</v>
      </c>
      <c r="F107" s="84" t="s">
        <v>120</v>
      </c>
      <c r="G107" s="84">
        <v>4</v>
      </c>
      <c r="H107" s="84">
        <v>7.047826552046338</v>
      </c>
      <c r="I107" s="84">
        <v>1.7619566380115845</v>
      </c>
      <c r="J107" s="84">
        <v>0.010026592214157285</v>
      </c>
    </row>
    <row r="108" spans="1:10" ht="12.75">
      <c r="A108" s="83">
        <v>1.4821247378006466</v>
      </c>
      <c r="B108" s="83">
        <v>1.8224228275044</v>
      </c>
      <c r="C108" s="83">
        <v>1.8449218747575407</v>
      </c>
      <c r="D108" s="83">
        <v>1.9011694928903926</v>
      </c>
      <c r="F108" s="84" t="s">
        <v>121</v>
      </c>
      <c r="G108" s="84">
        <v>4</v>
      </c>
      <c r="H108" s="84">
        <v>7.05063893295298</v>
      </c>
      <c r="I108" s="84">
        <v>1.762659733238245</v>
      </c>
      <c r="J108" s="84">
        <v>0.03607450818255842</v>
      </c>
    </row>
    <row r="109" spans="1:10" ht="12.75">
      <c r="A109" s="83">
        <v>1.8899199692638224</v>
      </c>
      <c r="B109" s="83">
        <v>1.783049494811404</v>
      </c>
      <c r="C109" s="83">
        <v>1.8111733038778304</v>
      </c>
      <c r="D109" s="83">
        <v>2.2161561544343633</v>
      </c>
      <c r="F109" s="84" t="s">
        <v>122</v>
      </c>
      <c r="G109" s="84">
        <v>4</v>
      </c>
      <c r="H109" s="84">
        <v>7.70029892238742</v>
      </c>
      <c r="I109" s="84">
        <v>1.925074730596855</v>
      </c>
      <c r="J109" s="84">
        <v>0.03970298505206612</v>
      </c>
    </row>
    <row r="110" spans="1:10" ht="12.75">
      <c r="A110" s="83">
        <v>1.7464885430250503</v>
      </c>
      <c r="B110" s="83">
        <v>1.996790443716241</v>
      </c>
      <c r="C110" s="83">
        <v>1.8111733038778304</v>
      </c>
      <c r="D110" s="83">
        <v>1.8899199692638224</v>
      </c>
      <c r="F110" s="84" t="s">
        <v>127</v>
      </c>
      <c r="G110" s="84">
        <v>4</v>
      </c>
      <c r="H110" s="84">
        <v>7.444372259882945</v>
      </c>
      <c r="I110" s="84">
        <v>1.8610930649707362</v>
      </c>
      <c r="J110" s="84">
        <v>0.011623649335830896</v>
      </c>
    </row>
    <row r="111" spans="1:10" ht="12.75">
      <c r="A111" s="83">
        <v>1.8674209220106819</v>
      </c>
      <c r="B111" s="83">
        <v>1.7324266384918372</v>
      </c>
      <c r="C111" s="83">
        <v>1.8899199692638224</v>
      </c>
      <c r="D111" s="83">
        <v>1.850546636570826</v>
      </c>
      <c r="F111" s="84" t="s">
        <v>128</v>
      </c>
      <c r="G111" s="84">
        <v>4</v>
      </c>
      <c r="H111" s="84">
        <v>7.340314166337167</v>
      </c>
      <c r="I111" s="84">
        <v>1.8350785415842918</v>
      </c>
      <c r="J111" s="84">
        <v>0.004943428977530455</v>
      </c>
    </row>
    <row r="112" spans="1:10" ht="12.75">
      <c r="A112" s="83">
        <v>1.603057116786278</v>
      </c>
      <c r="B112" s="83">
        <v>1.7717999711848336</v>
      </c>
      <c r="C112" s="83">
        <v>1.9067942547036778</v>
      </c>
      <c r="D112" s="83">
        <v>2.069912347288948</v>
      </c>
      <c r="F112" s="84" t="s">
        <v>129</v>
      </c>
      <c r="G112" s="84">
        <v>4</v>
      </c>
      <c r="H112" s="84">
        <v>7.351563689963738</v>
      </c>
      <c r="I112" s="84">
        <v>1.8378909224909346</v>
      </c>
      <c r="J112" s="84">
        <v>0.039365513633864424</v>
      </c>
    </row>
    <row r="113" spans="1:10" ht="12.75">
      <c r="A113" s="83">
        <v>1.777424732998119</v>
      </c>
      <c r="B113" s="83">
        <v>1.9292933019568184</v>
      </c>
      <c r="C113" s="83">
        <v>1.6593047349191299</v>
      </c>
      <c r="D113" s="83">
        <v>1.9911656819029555</v>
      </c>
      <c r="F113" s="84" t="s">
        <v>130</v>
      </c>
      <c r="G113" s="84">
        <v>4</v>
      </c>
      <c r="H113" s="84">
        <v>7.357188451777022</v>
      </c>
      <c r="I113" s="84">
        <v>1.8392971129442555</v>
      </c>
      <c r="J113" s="84">
        <v>0.02246294127389703</v>
      </c>
    </row>
    <row r="114" spans="1:10" ht="12.75">
      <c r="A114" s="83">
        <v>1.7211771148652666</v>
      </c>
      <c r="B114" s="83">
        <v>1.6705542585457</v>
      </c>
      <c r="C114" s="83">
        <v>1.881482826543895</v>
      </c>
      <c r="D114" s="83">
        <v>1.7886742566246892</v>
      </c>
      <c r="F114" s="84" t="s">
        <v>131</v>
      </c>
      <c r="G114" s="84">
        <v>4</v>
      </c>
      <c r="H114" s="84">
        <v>7.061888456579551</v>
      </c>
      <c r="I114" s="84">
        <v>1.7654721141448877</v>
      </c>
      <c r="J114" s="84">
        <v>0.00832275702656915</v>
      </c>
    </row>
    <row r="115" spans="1:10" ht="12.75">
      <c r="A115" s="83">
        <v>1.7464885430250503</v>
      </c>
      <c r="B115" s="83">
        <v>1.7521133048383353</v>
      </c>
      <c r="C115" s="83">
        <v>1.6818037821722707</v>
      </c>
      <c r="D115" s="83">
        <v>1.8336723511309705</v>
      </c>
      <c r="F115" s="84" t="s">
        <v>132</v>
      </c>
      <c r="G115" s="84">
        <v>4</v>
      </c>
      <c r="H115" s="84">
        <v>7.0140779811666265</v>
      </c>
      <c r="I115" s="84">
        <v>1.7535194952916566</v>
      </c>
      <c r="J115" s="84">
        <v>0.0038730118229294654</v>
      </c>
    </row>
    <row r="116" spans="1:10" ht="12.75">
      <c r="A116" s="83">
        <v>1.7717999711848336</v>
      </c>
      <c r="B116" s="83">
        <v>1.9236685401435338</v>
      </c>
      <c r="C116" s="83">
        <v>1.7127399721453391</v>
      </c>
      <c r="D116" s="83">
        <v>2.086786632728804</v>
      </c>
      <c r="F116" s="84" t="s">
        <v>133</v>
      </c>
      <c r="G116" s="84">
        <v>4</v>
      </c>
      <c r="H116" s="84">
        <v>7.49499511620251</v>
      </c>
      <c r="I116" s="84">
        <v>1.8737487790506275</v>
      </c>
      <c r="J116" s="84">
        <v>0.02806483499123343</v>
      </c>
    </row>
    <row r="117" spans="1:10" ht="12.75">
      <c r="A117" s="83">
        <v>1.9180437783302482</v>
      </c>
      <c r="B117" s="83">
        <v>1.777424732998119</v>
      </c>
      <c r="C117" s="83">
        <v>1.7436761621184076</v>
      </c>
      <c r="D117" s="83">
        <v>2.140221869955013</v>
      </c>
      <c r="F117" s="84" t="s">
        <v>134</v>
      </c>
      <c r="G117" s="84">
        <v>4</v>
      </c>
      <c r="H117" s="84">
        <v>7.579366543401788</v>
      </c>
      <c r="I117" s="84">
        <v>1.894841635850447</v>
      </c>
      <c r="J117" s="84">
        <v>0.03246250940964224</v>
      </c>
    </row>
    <row r="118" spans="1:10" ht="12.75">
      <c r="A118" s="83">
        <v>1.8730456838239664</v>
      </c>
      <c r="B118" s="83">
        <v>1.8589837792907535</v>
      </c>
      <c r="C118" s="83">
        <v>2.0024152055295263</v>
      </c>
      <c r="D118" s="83">
        <v>2.233030439874219</v>
      </c>
      <c r="F118" s="84" t="s">
        <v>135</v>
      </c>
      <c r="G118" s="84">
        <v>4</v>
      </c>
      <c r="H118" s="84">
        <v>7.967475108518465</v>
      </c>
      <c r="I118" s="84">
        <v>1.9918687771296162</v>
      </c>
      <c r="J118" s="84">
        <v>0.030015841627698474</v>
      </c>
    </row>
    <row r="119" spans="1:10" ht="12.75">
      <c r="A119" s="83">
        <v>1.9799161582763856</v>
      </c>
      <c r="B119" s="83">
        <v>2.0024152055295263</v>
      </c>
      <c r="C119" s="83">
        <v>1.7549256857449778</v>
      </c>
      <c r="D119" s="83">
        <v>1.6086818785995631</v>
      </c>
      <c r="F119" s="84" t="s">
        <v>136</v>
      </c>
      <c r="G119" s="84">
        <v>4</v>
      </c>
      <c r="H119" s="84">
        <v>7.345938928150453</v>
      </c>
      <c r="I119" s="84">
        <v>1.8364847320376132</v>
      </c>
      <c r="J119" s="84">
        <v>0.035550504710939755</v>
      </c>
    </row>
    <row r="120" spans="1:10" ht="12.75">
      <c r="A120" s="83">
        <v>1.895544731077108</v>
      </c>
      <c r="B120" s="83">
        <v>1.777424732998119</v>
      </c>
      <c r="C120" s="83">
        <v>1.6902409248921983</v>
      </c>
      <c r="D120" s="83">
        <v>1.8280475893176855</v>
      </c>
      <c r="F120" s="84" t="s">
        <v>143</v>
      </c>
      <c r="G120" s="84">
        <v>4</v>
      </c>
      <c r="H120" s="84">
        <v>7.191257978285112</v>
      </c>
      <c r="I120" s="84">
        <v>1.797814494571278</v>
      </c>
      <c r="J120" s="84">
        <v>0.007484351471979049</v>
      </c>
    </row>
    <row r="121" spans="1:10" ht="12.75">
      <c r="A121" s="83">
        <v>1.6593047349191299</v>
      </c>
      <c r="B121" s="83">
        <v>1.816798065691115</v>
      </c>
      <c r="C121" s="83">
        <v>1.8055485420645447</v>
      </c>
      <c r="D121" s="83">
        <v>1.8392971129442561</v>
      </c>
      <c r="F121" s="84" t="s">
        <v>144</v>
      </c>
      <c r="G121" s="84">
        <v>4</v>
      </c>
      <c r="H121" s="84">
        <v>7.120948455619046</v>
      </c>
      <c r="I121" s="84">
        <v>1.7802371139047615</v>
      </c>
      <c r="J121" s="84">
        <v>0.006696698454893735</v>
      </c>
    </row>
    <row r="122" spans="1:10" ht="12.75">
      <c r="A122" s="83">
        <v>1.7577380666516205</v>
      </c>
      <c r="B122" s="83">
        <v>1.7155523530519816</v>
      </c>
      <c r="C122" s="83">
        <v>1.8899199692638224</v>
      </c>
      <c r="D122" s="83">
        <v>1.7971113993446168</v>
      </c>
      <c r="F122" s="84" t="s">
        <v>145</v>
      </c>
      <c r="G122" s="84">
        <v>4</v>
      </c>
      <c r="H122" s="84">
        <v>7.160321788312041</v>
      </c>
      <c r="I122" s="84">
        <v>1.7900804470780103</v>
      </c>
      <c r="J122" s="84">
        <v>0.005539276950287923</v>
      </c>
    </row>
    <row r="123" spans="1:10" ht="12.75">
      <c r="A123" s="83">
        <v>1.6986780676121263</v>
      </c>
      <c r="B123" s="83">
        <v>1.6480552112925595</v>
      </c>
      <c r="C123" s="83">
        <v>1.5636837840932818</v>
      </c>
      <c r="D123" s="83">
        <v>1.6480552112925595</v>
      </c>
      <c r="F123" s="84" t="s">
        <v>146</v>
      </c>
      <c r="G123" s="84">
        <v>4</v>
      </c>
      <c r="H123" s="84">
        <v>6.558472274290527</v>
      </c>
      <c r="I123" s="84">
        <v>1.6396180685726318</v>
      </c>
      <c r="J123" s="84">
        <v>0.00313215660016238</v>
      </c>
    </row>
    <row r="124" spans="1:10" ht="12.75">
      <c r="A124" s="83">
        <v>1.9349180637701038</v>
      </c>
      <c r="B124" s="83">
        <v>1.7717999711848336</v>
      </c>
      <c r="C124" s="83">
        <v>1.8196104465977574</v>
      </c>
      <c r="D124" s="83">
        <v>1.8111733038778304</v>
      </c>
      <c r="F124" s="84" t="s">
        <v>147</v>
      </c>
      <c r="G124" s="84">
        <v>4</v>
      </c>
      <c r="H124" s="84">
        <v>7.337501785430525</v>
      </c>
      <c r="I124" s="84">
        <v>1.8343754463576312</v>
      </c>
      <c r="J124" s="84">
        <v>0.004926950880938937</v>
      </c>
    </row>
    <row r="125" spans="1:10" ht="12.75">
      <c r="A125" s="83">
        <v>1.6930533057988408</v>
      </c>
      <c r="B125" s="83">
        <v>1.664929496732415</v>
      </c>
      <c r="C125" s="83">
        <v>1.7211771148652666</v>
      </c>
      <c r="D125" s="83">
        <v>1.996790443716241</v>
      </c>
      <c r="F125" s="84" t="s">
        <v>148</v>
      </c>
      <c r="G125" s="84">
        <v>4</v>
      </c>
      <c r="H125" s="84">
        <v>7.075950361112763</v>
      </c>
      <c r="I125" s="84">
        <v>1.7689875902781909</v>
      </c>
      <c r="J125" s="84">
        <v>0.023591361328500444</v>
      </c>
    </row>
    <row r="126" spans="1:10" ht="12.75">
      <c r="A126" s="83">
        <v>1.6143066404128485</v>
      </c>
      <c r="B126" s="83">
        <v>1.6368056876659889</v>
      </c>
      <c r="C126" s="83">
        <v>1.8280475893176855</v>
      </c>
      <c r="D126" s="83">
        <v>1.9630418728365298</v>
      </c>
      <c r="F126" s="84" t="s">
        <v>149</v>
      </c>
      <c r="G126" s="84">
        <v>4</v>
      </c>
      <c r="H126" s="84">
        <v>7.042201790233053</v>
      </c>
      <c r="I126" s="84">
        <v>1.7605504475582632</v>
      </c>
      <c r="J126" s="84">
        <v>0.02741955272869963</v>
      </c>
    </row>
    <row r="127" spans="1:10" ht="12.75">
      <c r="A127" s="83">
        <v>1.7211771148652666</v>
      </c>
      <c r="B127" s="83">
        <v>1.7549256857449778</v>
      </c>
      <c r="C127" s="83">
        <v>2.0080399673428118</v>
      </c>
      <c r="D127" s="83">
        <v>1.6311809258527041</v>
      </c>
      <c r="F127" s="84" t="s">
        <v>150</v>
      </c>
      <c r="G127" s="84">
        <v>4</v>
      </c>
      <c r="H127" s="84">
        <v>7.1153236938057605</v>
      </c>
      <c r="I127" s="84">
        <v>1.7788309234514401</v>
      </c>
      <c r="J127" s="84">
        <v>0.02607757654226539</v>
      </c>
    </row>
    <row r="128" spans="1:10" ht="12.75">
      <c r="A128" s="83">
        <v>1.7324266384918372</v>
      </c>
      <c r="B128" s="83">
        <v>1.878670445637252</v>
      </c>
      <c r="C128" s="83">
        <v>1.6818037821722707</v>
      </c>
      <c r="D128" s="83">
        <v>1.9067942547036778</v>
      </c>
      <c r="F128" s="84" t="s">
        <v>151</v>
      </c>
      <c r="G128" s="84">
        <v>4</v>
      </c>
      <c r="H128" s="84">
        <v>7.199695121005037</v>
      </c>
      <c r="I128" s="84">
        <v>1.7999237802512593</v>
      </c>
      <c r="J128" s="84">
        <v>0.012043511236990176</v>
      </c>
    </row>
    <row r="129" spans="1:10" ht="12.75">
      <c r="A129" s="83">
        <v>1.8392971129442561</v>
      </c>
      <c r="B129" s="83">
        <v>1.884295207450537</v>
      </c>
      <c r="C129" s="83">
        <v>1.8027361611579016</v>
      </c>
      <c r="D129" s="83">
        <v>1.7014904485187687</v>
      </c>
      <c r="F129" s="84" t="s">
        <v>152</v>
      </c>
      <c r="G129" s="84">
        <v>4</v>
      </c>
      <c r="H129" s="84">
        <v>7.2278189300714635</v>
      </c>
      <c r="I129" s="84">
        <v>1.8069547325178659</v>
      </c>
      <c r="J129" s="84">
        <v>0.006056030059405988</v>
      </c>
    </row>
    <row r="130" spans="1:10" ht="12.75">
      <c r="A130" s="83">
        <v>1.8589837792907535</v>
      </c>
      <c r="B130" s="83">
        <v>1.9180437783302482</v>
      </c>
      <c r="C130" s="83">
        <v>1.8336723511309705</v>
      </c>
      <c r="D130" s="83">
        <v>1.7661752093715484</v>
      </c>
      <c r="F130" s="84" t="s">
        <v>153</v>
      </c>
      <c r="G130" s="84">
        <v>4</v>
      </c>
      <c r="H130" s="84">
        <v>7.37687511812352</v>
      </c>
      <c r="I130" s="84">
        <v>1.84421877953088</v>
      </c>
      <c r="J130" s="84">
        <v>0.003956720553616104</v>
      </c>
    </row>
    <row r="131" spans="1:10" ht="12.75">
      <c r="A131" s="83">
        <v>1.718364733958624</v>
      </c>
      <c r="B131" s="83">
        <v>1.7914866375313316</v>
      </c>
      <c r="C131" s="83">
        <v>1.6930533057988408</v>
      </c>
      <c r="D131" s="83">
        <v>1.6874285439855556</v>
      </c>
      <c r="F131" s="84" t="s">
        <v>154</v>
      </c>
      <c r="G131" s="84">
        <v>4</v>
      </c>
      <c r="H131" s="84">
        <v>6.890333221274352</v>
      </c>
      <c r="I131" s="84">
        <v>1.722583305318588</v>
      </c>
      <c r="J131" s="84">
        <v>0.002291114550119507</v>
      </c>
    </row>
    <row r="132" spans="6:10" ht="12.75">
      <c r="F132" s="84"/>
      <c r="G132" s="84"/>
      <c r="H132" s="84"/>
      <c r="I132" s="84"/>
      <c r="J132" s="84"/>
    </row>
    <row r="133" spans="6:10" ht="12.75">
      <c r="F133" s="84" t="s">
        <v>65</v>
      </c>
      <c r="G133" s="84">
        <v>54</v>
      </c>
      <c r="H133" s="84">
        <v>92.45983468678185</v>
      </c>
      <c r="I133" s="84">
        <v>1.7122191608663304</v>
      </c>
      <c r="J133" s="84">
        <v>0.02513726518747528</v>
      </c>
    </row>
    <row r="134" spans="6:10" ht="12.75">
      <c r="F134" s="84" t="s">
        <v>66</v>
      </c>
      <c r="G134" s="84">
        <v>54</v>
      </c>
      <c r="H134" s="84">
        <v>95.27221559342445</v>
      </c>
      <c r="I134" s="84">
        <v>1.7643002887671193</v>
      </c>
      <c r="J134" s="84">
        <v>0.013032744229667192</v>
      </c>
    </row>
    <row r="135" spans="6:10" ht="12.75">
      <c r="F135" s="84" t="s">
        <v>123</v>
      </c>
      <c r="G135" s="84">
        <v>54</v>
      </c>
      <c r="H135" s="84">
        <v>97.00182985100967</v>
      </c>
      <c r="I135" s="84">
        <v>1.796330182426105</v>
      </c>
      <c r="J135" s="84">
        <v>0.014733557396521022</v>
      </c>
    </row>
    <row r="136" spans="6:10" ht="13.5" thickBot="1">
      <c r="F136" s="85" t="s">
        <v>124</v>
      </c>
      <c r="G136" s="85">
        <v>54</v>
      </c>
      <c r="H136" s="85">
        <v>100.86604121673658</v>
      </c>
      <c r="I136" s="85">
        <v>1.8678896521617885</v>
      </c>
      <c r="J136" s="85">
        <v>0.023836431042792476</v>
      </c>
    </row>
    <row r="139" ht="13.5" thickBot="1">
      <c r="F139" t="s">
        <v>67</v>
      </c>
    </row>
    <row r="140" spans="6:12" ht="12.75">
      <c r="F140" s="86" t="s">
        <v>68</v>
      </c>
      <c r="G140" s="86" t="s">
        <v>69</v>
      </c>
      <c r="H140" s="86" t="s">
        <v>70</v>
      </c>
      <c r="I140" s="86" t="s">
        <v>71</v>
      </c>
      <c r="J140" s="86" t="s">
        <v>72</v>
      </c>
      <c r="K140" s="86" t="s">
        <v>73</v>
      </c>
      <c r="L140" s="86" t="s">
        <v>74</v>
      </c>
    </row>
    <row r="141" spans="6:12" ht="12.75">
      <c r="F141" s="84" t="s">
        <v>75</v>
      </c>
      <c r="G141" s="84">
        <v>1.4786269176254043</v>
      </c>
      <c r="H141" s="84">
        <v>53</v>
      </c>
      <c r="I141" s="84">
        <v>0.02789862108727178</v>
      </c>
      <c r="J141" s="84">
        <v>1.7136262079047577</v>
      </c>
      <c r="K141" s="84">
        <v>0.005673139517692144</v>
      </c>
      <c r="L141" s="84">
        <v>1.3149281513524445</v>
      </c>
    </row>
    <row r="142" spans="6:12" ht="12.75">
      <c r="F142" s="84" t="s">
        <v>76</v>
      </c>
      <c r="G142" s="84">
        <v>0.687120808903928</v>
      </c>
      <c r="H142" s="84">
        <v>3</v>
      </c>
      <c r="I142" s="84">
        <v>0.22904026963464266</v>
      </c>
      <c r="J142" s="84">
        <v>14.068416051234943</v>
      </c>
      <c r="K142" s="84">
        <v>3.524671688883011E-08</v>
      </c>
      <c r="L142" s="84">
        <v>2.1185486262098667</v>
      </c>
    </row>
    <row r="143" spans="6:12" ht="12.75">
      <c r="F143" s="84" t="s">
        <v>77</v>
      </c>
      <c r="G143" s="84">
        <v>2.5885929687664744</v>
      </c>
      <c r="H143" s="84">
        <v>159</v>
      </c>
      <c r="I143" s="84">
        <v>0.016280458923059588</v>
      </c>
      <c r="J143" s="84"/>
      <c r="K143" s="84"/>
      <c r="L143" s="84"/>
    </row>
    <row r="144" spans="6:12" ht="12.75">
      <c r="F144" s="84"/>
      <c r="G144" s="84"/>
      <c r="H144" s="84"/>
      <c r="I144" s="84"/>
      <c r="J144" s="84"/>
      <c r="K144" s="84"/>
      <c r="L144" s="84"/>
    </row>
    <row r="145" spans="6:12" ht="13.5" thickBot="1">
      <c r="F145" s="85" t="s">
        <v>78</v>
      </c>
      <c r="G145" s="85">
        <v>4.754340695295807</v>
      </c>
      <c r="H145" s="85">
        <v>215</v>
      </c>
      <c r="I145" s="85"/>
      <c r="J145" s="85"/>
      <c r="K145" s="85"/>
      <c r="L145" s="85"/>
    </row>
    <row r="149" spans="1:6" ht="19.5">
      <c r="A149" s="87" t="s">
        <v>126</v>
      </c>
      <c r="F149" t="s">
        <v>57</v>
      </c>
    </row>
    <row r="150" ht="13.5" thickBot="1"/>
    <row r="151" spans="6:10" ht="12.75">
      <c r="F151" s="86" t="s">
        <v>58</v>
      </c>
      <c r="G151" s="86" t="s">
        <v>59</v>
      </c>
      <c r="H151" s="86" t="s">
        <v>60</v>
      </c>
      <c r="I151" s="86" t="s">
        <v>61</v>
      </c>
      <c r="J151" s="86" t="s">
        <v>62</v>
      </c>
    </row>
    <row r="152" spans="1:10" ht="12.75">
      <c r="A152" s="83">
        <v>1.3242823401084998</v>
      </c>
      <c r="B152" s="83">
        <v>1.6644649595859127</v>
      </c>
      <c r="C152" s="83">
        <v>1.5915686839836098</v>
      </c>
      <c r="D152" s="83">
        <v>1.8527803382251948</v>
      </c>
      <c r="F152" s="84" t="s">
        <v>63</v>
      </c>
      <c r="G152" s="84">
        <v>4</v>
      </c>
      <c r="H152" s="84">
        <v>6.433096321903217</v>
      </c>
      <c r="I152" s="84">
        <v>1.6082740804758042</v>
      </c>
      <c r="J152" s="84">
        <v>0.04795703461419739</v>
      </c>
    </row>
    <row r="153" spans="1:10" ht="12.75">
      <c r="A153" s="83">
        <v>1.4214773742449034</v>
      </c>
      <c r="B153" s="83">
        <v>1.755585304088791</v>
      </c>
      <c r="C153" s="83">
        <v>1.5854939943500845</v>
      </c>
      <c r="D153" s="83">
        <v>1.4457761327790044</v>
      </c>
      <c r="F153" s="84" t="s">
        <v>64</v>
      </c>
      <c r="G153" s="84">
        <v>4</v>
      </c>
      <c r="H153" s="84">
        <v>6.208332805462783</v>
      </c>
      <c r="I153" s="84">
        <v>1.5520832013656958</v>
      </c>
      <c r="J153" s="84">
        <v>0.02362948726998937</v>
      </c>
    </row>
    <row r="154" spans="1:10" ht="12.75">
      <c r="A154" s="83">
        <v>1.785958752256417</v>
      </c>
      <c r="B154" s="83">
        <v>1.7069877870205894</v>
      </c>
      <c r="C154" s="83">
        <v>1.755585304088791</v>
      </c>
      <c r="D154" s="83">
        <v>1.889228476026346</v>
      </c>
      <c r="F154" s="84" t="s">
        <v>93</v>
      </c>
      <c r="G154" s="84">
        <v>4</v>
      </c>
      <c r="H154" s="84">
        <v>7.137760319392143</v>
      </c>
      <c r="I154" s="84">
        <v>1.7844400798480358</v>
      </c>
      <c r="J154" s="84">
        <v>0.005938123362617749</v>
      </c>
    </row>
    <row r="155" spans="1:10" ht="12.75">
      <c r="A155" s="83">
        <v>1.5611952358159835</v>
      </c>
      <c r="B155" s="83">
        <v>1.785958752256417</v>
      </c>
      <c r="C155" s="83">
        <v>2.016796958330376</v>
      </c>
      <c r="D155" s="83">
        <v>1.597643373617135</v>
      </c>
      <c r="F155" s="84" t="s">
        <v>94</v>
      </c>
      <c r="G155" s="84">
        <v>4</v>
      </c>
      <c r="H155" s="84">
        <v>6.961594320019912</v>
      </c>
      <c r="I155" s="84">
        <v>1.740398580004978</v>
      </c>
      <c r="J155" s="84">
        <v>0.04365489345194836</v>
      </c>
    </row>
    <row r="156" spans="1:10" ht="12.75">
      <c r="A156" s="83">
        <v>1.7069877870205894</v>
      </c>
      <c r="B156" s="83">
        <v>1.8710044071257703</v>
      </c>
      <c r="C156" s="83">
        <v>1.913527234560447</v>
      </c>
      <c r="D156" s="83">
        <v>1.8770790967592954</v>
      </c>
      <c r="F156" s="84" t="s">
        <v>95</v>
      </c>
      <c r="G156" s="84">
        <v>4</v>
      </c>
      <c r="H156" s="84">
        <v>7.368598525466101</v>
      </c>
      <c r="I156" s="84">
        <v>1.8421496313665253</v>
      </c>
      <c r="J156" s="84">
        <v>0.008472050680481994</v>
      </c>
    </row>
    <row r="157" spans="1:10" ht="12.75">
      <c r="A157" s="83">
        <v>1.008398479165188</v>
      </c>
      <c r="B157" s="83">
        <v>1.415402684611378</v>
      </c>
      <c r="C157" s="83">
        <v>1.518672408381307</v>
      </c>
      <c r="D157" s="83">
        <v>1.7130624766541145</v>
      </c>
      <c r="F157" s="84" t="s">
        <v>96</v>
      </c>
      <c r="G157" s="84">
        <v>4</v>
      </c>
      <c r="H157" s="84">
        <v>5.655536048811988</v>
      </c>
      <c r="I157" s="84">
        <v>1.413884012202997</v>
      </c>
      <c r="J157" s="84">
        <v>0.08830306181126317</v>
      </c>
    </row>
    <row r="158" spans="1:10" ht="12.75">
      <c r="A158" s="83">
        <v>1.3121329608414496</v>
      </c>
      <c r="B158" s="83">
        <v>1.6523155803188625</v>
      </c>
      <c r="C158" s="83">
        <v>1.9196019241939724</v>
      </c>
      <c r="D158" s="83">
        <v>1.7920334418899424</v>
      </c>
      <c r="F158" s="84" t="s">
        <v>97</v>
      </c>
      <c r="G158" s="84">
        <v>4</v>
      </c>
      <c r="H158" s="84">
        <v>6.676083907244227</v>
      </c>
      <c r="I158" s="84">
        <v>1.6690209768110567</v>
      </c>
      <c r="J158" s="84">
        <v>0.0685236679902624</v>
      </c>
    </row>
    <row r="159" spans="1:10" ht="12.75">
      <c r="A159" s="83">
        <v>1.5551205461824584</v>
      </c>
      <c r="B159" s="83">
        <v>1.7434359248217408</v>
      </c>
      <c r="C159" s="83">
        <v>1.700913097387064</v>
      </c>
      <c r="D159" s="83">
        <v>1.7191371662876398</v>
      </c>
      <c r="F159" s="84" t="s">
        <v>98</v>
      </c>
      <c r="G159" s="84">
        <v>4</v>
      </c>
      <c r="H159" s="84">
        <v>6.718606734678903</v>
      </c>
      <c r="I159" s="84">
        <v>1.6796516836697257</v>
      </c>
      <c r="J159" s="84">
        <v>0.007195861558013661</v>
      </c>
    </row>
    <row r="160" spans="1:10" ht="12.75">
      <c r="A160" s="83">
        <v>1.6097927528841853</v>
      </c>
      <c r="B160" s="83">
        <v>1.725211855921165</v>
      </c>
      <c r="C160" s="83">
        <v>1.7677346833558414</v>
      </c>
      <c r="D160" s="83">
        <v>1.7738093729893667</v>
      </c>
      <c r="F160" s="84" t="s">
        <v>99</v>
      </c>
      <c r="G160" s="84">
        <v>4</v>
      </c>
      <c r="H160" s="84">
        <v>6.876548665150558</v>
      </c>
      <c r="I160" s="84">
        <v>1.7191371662876396</v>
      </c>
      <c r="J160" s="84">
        <v>0.0057812904825069</v>
      </c>
    </row>
    <row r="161" spans="1:10" ht="12.75">
      <c r="A161" s="83">
        <v>1.8284815796910938</v>
      </c>
      <c r="B161" s="83">
        <v>1.840630958958144</v>
      </c>
      <c r="C161" s="83">
        <v>1.8467056485916693</v>
      </c>
      <c r="D161" s="83">
        <v>2.199037647336133</v>
      </c>
      <c r="F161" s="84" t="s">
        <v>100</v>
      </c>
      <c r="G161" s="84">
        <v>4</v>
      </c>
      <c r="H161" s="84">
        <v>7.7148558345770395</v>
      </c>
      <c r="I161" s="84">
        <v>1.9287139586442599</v>
      </c>
      <c r="J161" s="84">
        <v>0.032535134736659664</v>
      </c>
    </row>
    <row r="162" spans="1:10" ht="12.75">
      <c r="A162" s="83">
        <v>1.2574607541397222</v>
      </c>
      <c r="B162" s="83">
        <v>1.676614338852963</v>
      </c>
      <c r="C162" s="83">
        <v>1.8224068900575685</v>
      </c>
      <c r="D162" s="83">
        <v>1.755585304088791</v>
      </c>
      <c r="F162" s="84" t="s">
        <v>101</v>
      </c>
      <c r="G162" s="84">
        <v>4</v>
      </c>
      <c r="H162" s="84">
        <v>6.512067287139045</v>
      </c>
      <c r="I162" s="84">
        <v>1.6280168217847613</v>
      </c>
      <c r="J162" s="84">
        <v>0.06457824475140288</v>
      </c>
    </row>
    <row r="163" spans="1:10" ht="12.75">
      <c r="A163" s="83">
        <v>1.3425064090090757</v>
      </c>
      <c r="B163" s="83">
        <v>1.6644649595859127</v>
      </c>
      <c r="C163" s="83">
        <v>1.889228476026346</v>
      </c>
      <c r="D163" s="83">
        <v>1.6340915114182863</v>
      </c>
      <c r="F163" s="84" t="s">
        <v>102</v>
      </c>
      <c r="G163" s="84">
        <v>4</v>
      </c>
      <c r="H163" s="84">
        <v>6.53029135603962</v>
      </c>
      <c r="I163" s="84">
        <v>1.632572839009905</v>
      </c>
      <c r="J163" s="84">
        <v>0.05034335451548818</v>
      </c>
    </row>
    <row r="164" spans="1:10" ht="12.75">
      <c r="A164" s="83">
        <v>1.2878342023073486</v>
      </c>
      <c r="B164" s="83">
        <v>1.8163322004240434</v>
      </c>
      <c r="C164" s="83">
        <v>1.8345562693246191</v>
      </c>
      <c r="D164" s="83">
        <v>1.785958752256417</v>
      </c>
      <c r="F164" s="84" t="s">
        <v>103</v>
      </c>
      <c r="G164" s="84">
        <v>4</v>
      </c>
      <c r="H164" s="84">
        <v>6.724681424312428</v>
      </c>
      <c r="I164" s="84">
        <v>1.681170356078107</v>
      </c>
      <c r="J164" s="84">
        <v>0.06916330012875231</v>
      </c>
    </row>
    <row r="165" spans="1:10" ht="12.75">
      <c r="A165" s="83">
        <v>1.3182076504749745</v>
      </c>
      <c r="B165" s="83">
        <v>1.6462408906853372</v>
      </c>
      <c r="C165" s="83">
        <v>1.567269925449509</v>
      </c>
      <c r="D165" s="83">
        <v>1.9499753723615985</v>
      </c>
      <c r="F165" s="84" t="s">
        <v>104</v>
      </c>
      <c r="G165" s="84">
        <v>4</v>
      </c>
      <c r="H165" s="84">
        <v>6.481693838971419</v>
      </c>
      <c r="I165" s="84">
        <v>1.6204234597428548</v>
      </c>
      <c r="J165" s="84">
        <v>0.06781023214348458</v>
      </c>
    </row>
    <row r="166" spans="1:10" ht="12.75">
      <c r="A166" s="83">
        <v>1.403253305344328</v>
      </c>
      <c r="B166" s="83">
        <v>1.3242823401084998</v>
      </c>
      <c r="C166" s="83">
        <v>1.433626753511954</v>
      </c>
      <c r="D166" s="83">
        <v>1.4822242705801558</v>
      </c>
      <c r="F166" s="84" t="s">
        <v>105</v>
      </c>
      <c r="G166" s="84">
        <v>4</v>
      </c>
      <c r="H166" s="84">
        <v>5.643386669544938</v>
      </c>
      <c r="I166" s="84">
        <v>1.4108466673862345</v>
      </c>
      <c r="J166" s="84">
        <v>0.004388245488582854</v>
      </c>
    </row>
    <row r="167" spans="1:10" ht="12.75">
      <c r="A167" s="83">
        <v>1.2088632370715202</v>
      </c>
      <c r="B167" s="83">
        <v>1.6705396492194378</v>
      </c>
      <c r="C167" s="83">
        <v>1.864929717492245</v>
      </c>
      <c r="D167" s="83">
        <v>1.9439006827280731</v>
      </c>
      <c r="F167" s="84" t="s">
        <v>106</v>
      </c>
      <c r="G167" s="84">
        <v>4</v>
      </c>
      <c r="H167" s="84">
        <v>6.688233286511276</v>
      </c>
      <c r="I167" s="84">
        <v>1.672058321627819</v>
      </c>
      <c r="J167" s="84">
        <v>0.1085498791180844</v>
      </c>
    </row>
    <row r="168" spans="1:10" ht="12.75">
      <c r="A168" s="83">
        <v>1.6158674425177109</v>
      </c>
      <c r="B168" s="83">
        <v>1.913527234560447</v>
      </c>
      <c r="C168" s="83">
        <v>1.9317513034610228</v>
      </c>
      <c r="D168" s="83">
        <v>1.864929717492245</v>
      </c>
      <c r="F168" s="84" t="s">
        <v>107</v>
      </c>
      <c r="G168" s="84">
        <v>4</v>
      </c>
      <c r="H168" s="84">
        <v>7.326075698031426</v>
      </c>
      <c r="I168" s="84">
        <v>1.8315189245078565</v>
      </c>
      <c r="J168" s="84">
        <v>0.02146457849356113</v>
      </c>
    </row>
    <row r="169" spans="1:10" ht="12.75">
      <c r="A169" s="83">
        <v>1.898340510476634</v>
      </c>
      <c r="B169" s="83">
        <v>1.597643373617135</v>
      </c>
      <c r="C169" s="83">
        <v>1.8467056485916693</v>
      </c>
      <c r="D169" s="83">
        <v>1.9924981997962747</v>
      </c>
      <c r="F169" s="84" t="s">
        <v>108</v>
      </c>
      <c r="G169" s="84">
        <v>4</v>
      </c>
      <c r="H169" s="84">
        <v>7.335187732481713</v>
      </c>
      <c r="I169" s="84">
        <v>1.8337969331204282</v>
      </c>
      <c r="J169" s="84">
        <v>0.028429034674549197</v>
      </c>
    </row>
    <row r="170" spans="1:10" ht="12.75">
      <c r="A170" s="83">
        <v>1.628016821784761</v>
      </c>
      <c r="B170" s="83">
        <v>1.6644649595859127</v>
      </c>
      <c r="C170" s="83">
        <v>1.953012717178361</v>
      </c>
      <c r="D170" s="83">
        <v>1.9104898897436842</v>
      </c>
      <c r="F170" s="84" t="s">
        <v>109</v>
      </c>
      <c r="G170" s="84">
        <v>4</v>
      </c>
      <c r="H170" s="84">
        <v>7.155984388292718</v>
      </c>
      <c r="I170" s="84">
        <v>1.7889960970731795</v>
      </c>
      <c r="J170" s="84">
        <v>0.02769484153481668</v>
      </c>
    </row>
    <row r="171" spans="1:10" ht="12.75">
      <c r="A171" s="83">
        <v>1.391103926077277</v>
      </c>
      <c r="B171" s="83">
        <v>1.7069877870205894</v>
      </c>
      <c r="C171" s="83">
        <v>1.889228476026346</v>
      </c>
      <c r="D171" s="83">
        <v>1.9985728894298</v>
      </c>
      <c r="F171" s="84" t="s">
        <v>110</v>
      </c>
      <c r="G171" s="84">
        <v>4</v>
      </c>
      <c r="H171" s="84">
        <v>6.985893078554012</v>
      </c>
      <c r="I171" s="84">
        <v>1.746473269638503</v>
      </c>
      <c r="J171" s="84">
        <v>0.07059324697682001</v>
      </c>
    </row>
    <row r="172" spans="1:10" ht="12.75">
      <c r="A172" s="83">
        <v>1.6340915114182863</v>
      </c>
      <c r="B172" s="83">
        <v>1.6340915114182863</v>
      </c>
      <c r="C172" s="83">
        <v>1.7707720281726038</v>
      </c>
      <c r="D172" s="83">
        <v>1.676614338852963</v>
      </c>
      <c r="F172" s="84" t="s">
        <v>111</v>
      </c>
      <c r="G172" s="84">
        <v>4</v>
      </c>
      <c r="H172" s="84">
        <v>6.71556938986214</v>
      </c>
      <c r="I172" s="84">
        <v>1.678892347465535</v>
      </c>
      <c r="J172" s="84">
        <v>0.004153764957044596</v>
      </c>
    </row>
    <row r="173" spans="1:10" ht="12.75">
      <c r="A173" s="83">
        <v>1.6735769940362002</v>
      </c>
      <c r="B173" s="83">
        <v>1.8527803382251948</v>
      </c>
      <c r="C173" s="83">
        <v>1.7191371662876398</v>
      </c>
      <c r="D173" s="83">
        <v>1.8041828211569928</v>
      </c>
      <c r="F173" s="84" t="s">
        <v>112</v>
      </c>
      <c r="G173" s="84">
        <v>4</v>
      </c>
      <c r="H173" s="84">
        <v>7.049677319706028</v>
      </c>
      <c r="I173" s="84">
        <v>1.762419329926507</v>
      </c>
      <c r="J173" s="84">
        <v>0.006558535785407216</v>
      </c>
    </row>
    <row r="174" spans="1:10" ht="12.75">
      <c r="A174" s="83">
        <v>1.433626753511954</v>
      </c>
      <c r="B174" s="83">
        <v>1.685726373303251</v>
      </c>
      <c r="C174" s="83">
        <v>1.7191371662876398</v>
      </c>
      <c r="D174" s="83">
        <v>1.582456649533322</v>
      </c>
      <c r="F174" s="84" t="s">
        <v>113</v>
      </c>
      <c r="G174" s="84">
        <v>4</v>
      </c>
      <c r="H174" s="84">
        <v>6.420946942636166</v>
      </c>
      <c r="I174" s="84">
        <v>1.6052367356590416</v>
      </c>
      <c r="J174" s="84">
        <v>0.016473602720632623</v>
      </c>
    </row>
    <row r="175" spans="1:10" ht="12.75">
      <c r="A175" s="83">
        <v>1.5915686839836098</v>
      </c>
      <c r="B175" s="83">
        <v>1.5490458565489333</v>
      </c>
      <c r="C175" s="83">
        <v>1.779884062622892</v>
      </c>
      <c r="D175" s="83">
        <v>1.7981081315234677</v>
      </c>
      <c r="F175" s="84" t="s">
        <v>114</v>
      </c>
      <c r="G175" s="84">
        <v>4</v>
      </c>
      <c r="H175" s="84">
        <v>6.718606734678903</v>
      </c>
      <c r="I175" s="84">
        <v>1.6796516836697257</v>
      </c>
      <c r="J175" s="84">
        <v>0.01629831891344935</v>
      </c>
    </row>
    <row r="176" spans="1:10" ht="12.75">
      <c r="A176" s="83">
        <v>1.755585304088791</v>
      </c>
      <c r="B176" s="83">
        <v>1.597643373617135</v>
      </c>
      <c r="C176" s="83">
        <v>1.9499753723615985</v>
      </c>
      <c r="D176" s="83">
        <v>2.089693233932678</v>
      </c>
      <c r="F176" s="84" t="s">
        <v>115</v>
      </c>
      <c r="G176" s="84">
        <v>4</v>
      </c>
      <c r="H176" s="84">
        <v>7.3928972840002025</v>
      </c>
      <c r="I176" s="84">
        <v>1.8482243210000506</v>
      </c>
      <c r="J176" s="84">
        <v>0.046677770337216394</v>
      </c>
    </row>
    <row r="177" spans="1:10" ht="12.75">
      <c r="A177" s="83">
        <v>1.5308217876483576</v>
      </c>
      <c r="B177" s="83">
        <v>1.7981081315234677</v>
      </c>
      <c r="C177" s="83">
        <v>1.889228476026346</v>
      </c>
      <c r="D177" s="83">
        <v>1.8588550278587197</v>
      </c>
      <c r="F177" s="84" t="s">
        <v>116</v>
      </c>
      <c r="G177" s="84">
        <v>4</v>
      </c>
      <c r="H177" s="84">
        <v>7.077013423056892</v>
      </c>
      <c r="I177" s="84">
        <v>1.769253355764223</v>
      </c>
      <c r="J177" s="84">
        <v>0.026701566627448752</v>
      </c>
    </row>
    <row r="178" spans="1:10" ht="12.75">
      <c r="A178" s="83">
        <v>1.3546557882761259</v>
      </c>
      <c r="B178" s="83">
        <v>1.6340915114182863</v>
      </c>
      <c r="C178" s="83">
        <v>1.542971166915408</v>
      </c>
      <c r="D178" s="83">
        <v>1.7677346833558414</v>
      </c>
      <c r="F178" s="84" t="s">
        <v>117</v>
      </c>
      <c r="G178" s="84">
        <v>4</v>
      </c>
      <c r="H178" s="84">
        <v>6.299453149965662</v>
      </c>
      <c r="I178" s="84">
        <v>1.5748632874914155</v>
      </c>
      <c r="J178" s="84">
        <v>0.030071935972570074</v>
      </c>
    </row>
    <row r="179" spans="1:10" ht="12.75">
      <c r="A179" s="83">
        <v>1.7981081315234677</v>
      </c>
      <c r="B179" s="83">
        <v>1.6826890284864884</v>
      </c>
      <c r="C179" s="83">
        <v>1.9074525449269217</v>
      </c>
      <c r="D179" s="83">
        <v>1.8588550278587197</v>
      </c>
      <c r="F179" s="84" t="s">
        <v>118</v>
      </c>
      <c r="G179" s="84">
        <v>4</v>
      </c>
      <c r="H179" s="84">
        <v>7.247104732795598</v>
      </c>
      <c r="I179" s="84">
        <v>1.8117761831988994</v>
      </c>
      <c r="J179" s="84">
        <v>0.009406897652121179</v>
      </c>
    </row>
    <row r="180" spans="1:10" ht="12.75">
      <c r="A180" s="83">
        <v>1.415402684611378</v>
      </c>
      <c r="B180" s="83">
        <v>1.7221745111044022</v>
      </c>
      <c r="C180" s="83">
        <v>1.6158674425177109</v>
      </c>
      <c r="D180" s="83">
        <v>1.6583902699523874</v>
      </c>
      <c r="F180" s="84" t="s">
        <v>119</v>
      </c>
      <c r="G180" s="84">
        <v>4</v>
      </c>
      <c r="H180" s="84">
        <v>6.411834908185878</v>
      </c>
      <c r="I180" s="84">
        <v>1.6029587270464696</v>
      </c>
      <c r="J180" s="84">
        <v>0.017542987702170148</v>
      </c>
    </row>
    <row r="181" spans="1:10" ht="12.75">
      <c r="A181" s="83">
        <v>1.6219421321512357</v>
      </c>
      <c r="B181" s="83">
        <v>1.2270873059720961</v>
      </c>
      <c r="C181" s="83">
        <v>1.628016821784761</v>
      </c>
      <c r="D181" s="83">
        <v>1.98642351016275</v>
      </c>
      <c r="F181" s="84" t="s">
        <v>120</v>
      </c>
      <c r="G181" s="84">
        <v>4</v>
      </c>
      <c r="H181" s="84">
        <v>6.463469770070843</v>
      </c>
      <c r="I181" s="84">
        <v>1.6158674425177106</v>
      </c>
      <c r="J181" s="84">
        <v>0.09621543437056701</v>
      </c>
    </row>
    <row r="182" spans="1:10" ht="12.75">
      <c r="A182" s="83">
        <v>1.5065230291142566</v>
      </c>
      <c r="B182" s="83">
        <v>1.6796516836697255</v>
      </c>
      <c r="C182" s="83">
        <v>1.9985728894298</v>
      </c>
      <c r="D182" s="83">
        <v>1.6583902699523874</v>
      </c>
      <c r="F182" s="84" t="s">
        <v>121</v>
      </c>
      <c r="G182" s="84">
        <v>4</v>
      </c>
      <c r="H182" s="84">
        <v>6.84313787216617</v>
      </c>
      <c r="I182" s="84">
        <v>1.7107844680415425</v>
      </c>
      <c r="J182" s="84">
        <v>0.042753104391312156</v>
      </c>
    </row>
    <row r="183" spans="1:10" ht="12.75">
      <c r="A183" s="83">
        <v>1.7191371662876398</v>
      </c>
      <c r="B183" s="83">
        <v>1.785958752256417</v>
      </c>
      <c r="C183" s="83">
        <v>1.9074525449269217</v>
      </c>
      <c r="D183" s="83">
        <v>2.0410957168644766</v>
      </c>
      <c r="F183" s="84" t="s">
        <v>122</v>
      </c>
      <c r="G183" s="84">
        <v>4</v>
      </c>
      <c r="H183" s="84">
        <v>7.453644180335455</v>
      </c>
      <c r="I183" s="84">
        <v>1.8634110450838637</v>
      </c>
      <c r="J183" s="84">
        <v>0.02010843535378311</v>
      </c>
    </row>
    <row r="184" spans="1:10" ht="12.75">
      <c r="A184" s="83">
        <v>1.6462408906853372</v>
      </c>
      <c r="B184" s="83">
        <v>1.9681994412621742</v>
      </c>
      <c r="C184" s="83">
        <v>1.9256766138274974</v>
      </c>
      <c r="D184" s="83">
        <v>1.9681994412621742</v>
      </c>
      <c r="F184" s="84" t="s">
        <v>127</v>
      </c>
      <c r="G184" s="84">
        <v>4</v>
      </c>
      <c r="H184" s="84">
        <v>7.508316387037183</v>
      </c>
      <c r="I184" s="84">
        <v>1.8770790967592959</v>
      </c>
      <c r="J184" s="84">
        <v>0.024084610137760976</v>
      </c>
    </row>
    <row r="185" spans="1:10" ht="12.75">
      <c r="A185" s="83">
        <v>1.700913097387064</v>
      </c>
      <c r="B185" s="83">
        <v>1.8041828211569928</v>
      </c>
      <c r="C185" s="83">
        <v>1.8770790967592954</v>
      </c>
      <c r="D185" s="83">
        <v>1.8254442348743312</v>
      </c>
      <c r="F185" s="84" t="s">
        <v>128</v>
      </c>
      <c r="G185" s="84">
        <v>4</v>
      </c>
      <c r="H185" s="84">
        <v>7.207619250177682</v>
      </c>
      <c r="I185" s="84">
        <v>1.8019048125444206</v>
      </c>
      <c r="J185" s="84">
        <v>0.005469931088171028</v>
      </c>
    </row>
    <row r="186" spans="1:10" ht="12.75">
      <c r="A186" s="83">
        <v>1.5308217876483576</v>
      </c>
      <c r="B186" s="83">
        <v>1.755585304088791</v>
      </c>
      <c r="C186" s="83">
        <v>1.9074525449269217</v>
      </c>
      <c r="D186" s="83">
        <v>1.9074525449269217</v>
      </c>
      <c r="F186" s="84" t="s">
        <v>129</v>
      </c>
      <c r="G186" s="84">
        <v>4</v>
      </c>
      <c r="H186" s="84">
        <v>7.101312181590992</v>
      </c>
      <c r="I186" s="84">
        <v>1.775328045397748</v>
      </c>
      <c r="J186" s="84">
        <v>0.03169561755489111</v>
      </c>
    </row>
    <row r="187" spans="1:10" ht="12.75">
      <c r="A187" s="83">
        <v>1.810257510790518</v>
      </c>
      <c r="B187" s="83">
        <v>1.9621247516286486</v>
      </c>
      <c r="C187" s="83">
        <v>1.8467056485916693</v>
      </c>
      <c r="D187" s="83">
        <v>1.7738093729893667</v>
      </c>
      <c r="F187" s="84" t="s">
        <v>130</v>
      </c>
      <c r="G187" s="84">
        <v>4</v>
      </c>
      <c r="H187" s="84">
        <v>7.3928972840002025</v>
      </c>
      <c r="I187" s="84">
        <v>1.8482243210000506</v>
      </c>
      <c r="J187" s="84">
        <v>0.006651559209394975</v>
      </c>
    </row>
    <row r="188" spans="1:10" ht="12.75">
      <c r="A188" s="83">
        <v>1.5490458565489333</v>
      </c>
      <c r="B188" s="83">
        <v>1.5247470980148323</v>
      </c>
      <c r="C188" s="83">
        <v>1.8163322004240434</v>
      </c>
      <c r="D188" s="83">
        <v>1.676614338852963</v>
      </c>
      <c r="F188" s="84" t="s">
        <v>131</v>
      </c>
      <c r="G188" s="84">
        <v>4</v>
      </c>
      <c r="H188" s="84">
        <v>6.566739493840773</v>
      </c>
      <c r="I188" s="84">
        <v>1.6416848734601932</v>
      </c>
      <c r="J188" s="84">
        <v>0.017992729049545037</v>
      </c>
    </row>
    <row r="189" spans="1:10" ht="12.75">
      <c r="A189" s="83">
        <v>1.810257510790518</v>
      </c>
      <c r="B189" s="83">
        <v>1.5915686839836098</v>
      </c>
      <c r="C189" s="83">
        <v>1.7373612351882155</v>
      </c>
      <c r="D189" s="83">
        <v>1.6887637181200137</v>
      </c>
      <c r="F189" s="84" t="s">
        <v>132</v>
      </c>
      <c r="G189" s="84">
        <v>4</v>
      </c>
      <c r="H189" s="84">
        <v>6.827951148082358</v>
      </c>
      <c r="I189" s="84">
        <v>1.7069877870205894</v>
      </c>
      <c r="J189" s="84">
        <v>0.008413622744754434</v>
      </c>
    </row>
    <row r="190" spans="1:10" ht="12.75">
      <c r="A190" s="83">
        <v>1.7343238903714526</v>
      </c>
      <c r="B190" s="83">
        <v>1.725211855921165</v>
      </c>
      <c r="C190" s="83">
        <v>1.785958752256417</v>
      </c>
      <c r="D190" s="83">
        <v>2.0866558891159164</v>
      </c>
      <c r="F190" s="84" t="s">
        <v>133</v>
      </c>
      <c r="G190" s="84">
        <v>4</v>
      </c>
      <c r="H190" s="84">
        <v>7.332150387664951</v>
      </c>
      <c r="I190" s="84">
        <v>1.8330375969162378</v>
      </c>
      <c r="J190" s="84">
        <v>0.029303147344577358</v>
      </c>
    </row>
    <row r="191" spans="1:10" ht="12.75">
      <c r="A191" s="83">
        <v>1.7191371662876398</v>
      </c>
      <c r="B191" s="83">
        <v>1.7312865455546902</v>
      </c>
      <c r="C191" s="83">
        <v>1.7191371662876398</v>
      </c>
      <c r="D191" s="83">
        <v>2.038058372047714</v>
      </c>
      <c r="F191" s="84" t="s">
        <v>134</v>
      </c>
      <c r="G191" s="84">
        <v>4</v>
      </c>
      <c r="H191" s="84">
        <v>7.207619250177683</v>
      </c>
      <c r="I191" s="84">
        <v>1.8019048125444208</v>
      </c>
      <c r="J191" s="84">
        <v>0.024818803277494677</v>
      </c>
    </row>
    <row r="192" spans="1:10" ht="12.75">
      <c r="A192" s="83">
        <v>1.8770790967592954</v>
      </c>
      <c r="B192" s="83">
        <v>1.685726373303251</v>
      </c>
      <c r="C192" s="83">
        <v>2.1200666821003047</v>
      </c>
      <c r="D192" s="83">
        <v>2.053245096131527</v>
      </c>
      <c r="F192" s="84" t="s">
        <v>135</v>
      </c>
      <c r="G192" s="84">
        <v>4</v>
      </c>
      <c r="H192" s="84">
        <v>7.736117248294378</v>
      </c>
      <c r="I192" s="84">
        <v>1.9340293120735945</v>
      </c>
      <c r="J192" s="84">
        <v>0.03790666088044562</v>
      </c>
    </row>
    <row r="193" spans="1:10" ht="12.75">
      <c r="A193" s="83">
        <v>1.810257510790518</v>
      </c>
      <c r="B193" s="83">
        <v>1.9196019241939724</v>
      </c>
      <c r="C193" s="83">
        <v>1.9803488205292243</v>
      </c>
      <c r="D193" s="83">
        <v>1.7343238903714526</v>
      </c>
      <c r="F193" s="84" t="s">
        <v>136</v>
      </c>
      <c r="G193" s="84">
        <v>4</v>
      </c>
      <c r="H193" s="84">
        <v>7.444532145885168</v>
      </c>
      <c r="I193" s="84">
        <v>1.861133036471292</v>
      </c>
      <c r="J193" s="84">
        <v>0.012099964215980327</v>
      </c>
    </row>
    <row r="194" spans="1:10" ht="12.75">
      <c r="A194" s="83">
        <v>1.403253305344328</v>
      </c>
      <c r="B194" s="83">
        <v>1.6462408906853372</v>
      </c>
      <c r="C194" s="83">
        <v>1.9590874068118862</v>
      </c>
      <c r="D194" s="83">
        <v>1.6948384077535388</v>
      </c>
      <c r="F194" s="84" t="s">
        <v>143</v>
      </c>
      <c r="G194" s="84">
        <v>4</v>
      </c>
      <c r="H194" s="84">
        <v>6.7034200105950905</v>
      </c>
      <c r="I194" s="84">
        <v>1.6758550026487726</v>
      </c>
      <c r="J194" s="84">
        <v>0.051923215146011614</v>
      </c>
    </row>
    <row r="195" spans="1:10" ht="12.75">
      <c r="A195" s="83">
        <v>1.2696101334067726</v>
      </c>
      <c r="B195" s="83">
        <v>1.7191371662876398</v>
      </c>
      <c r="C195" s="83">
        <v>1.6523155803188625</v>
      </c>
      <c r="D195" s="83">
        <v>1.6644649595859127</v>
      </c>
      <c r="F195" s="84" t="s">
        <v>144</v>
      </c>
      <c r="G195" s="84">
        <v>4</v>
      </c>
      <c r="H195" s="84">
        <v>6.305527839599187</v>
      </c>
      <c r="I195" s="84">
        <v>1.5763819598997968</v>
      </c>
      <c r="J195" s="84">
        <v>0.042670844008117825</v>
      </c>
    </row>
    <row r="196" spans="1:10" ht="12.75">
      <c r="A196" s="83">
        <v>1.542971166915408</v>
      </c>
      <c r="B196" s="83">
        <v>1.6644649595859127</v>
      </c>
      <c r="C196" s="83">
        <v>1.9681994412621742</v>
      </c>
      <c r="D196" s="83">
        <v>1.9013778552933966</v>
      </c>
      <c r="F196" s="84" t="s">
        <v>145</v>
      </c>
      <c r="G196" s="84">
        <v>4</v>
      </c>
      <c r="H196" s="84">
        <v>7.077013423056892</v>
      </c>
      <c r="I196" s="84">
        <v>1.769253355764223</v>
      </c>
      <c r="J196" s="84">
        <v>0.03974022175820835</v>
      </c>
    </row>
    <row r="197" spans="1:10" ht="12.75">
      <c r="A197" s="83">
        <v>1.2331619956056215</v>
      </c>
      <c r="B197" s="83">
        <v>1.5733446150830341</v>
      </c>
      <c r="C197" s="83">
        <v>1.5854939943500845</v>
      </c>
      <c r="D197" s="83">
        <v>1.6948384077535388</v>
      </c>
      <c r="F197" s="84" t="s">
        <v>146</v>
      </c>
      <c r="G197" s="84">
        <v>4</v>
      </c>
      <c r="H197" s="84">
        <v>6.086839012792279</v>
      </c>
      <c r="I197" s="84">
        <v>1.5217097531980697</v>
      </c>
      <c r="J197" s="84">
        <v>0.03998930927367835</v>
      </c>
    </row>
    <row r="198" spans="1:10" ht="12.75">
      <c r="A198" s="83">
        <v>1.52170975319807</v>
      </c>
      <c r="B198" s="83">
        <v>1.6523155803188625</v>
      </c>
      <c r="C198" s="83">
        <v>1.7707720281726038</v>
      </c>
      <c r="D198" s="83">
        <v>1.5368964772818827</v>
      </c>
      <c r="F198" s="84" t="s">
        <v>147</v>
      </c>
      <c r="G198" s="84">
        <v>4</v>
      </c>
      <c r="H198" s="84">
        <v>6.481693838971419</v>
      </c>
      <c r="I198" s="84">
        <v>1.6204234597428548</v>
      </c>
      <c r="J198" s="84">
        <v>0.013447650680850742</v>
      </c>
    </row>
    <row r="199" spans="1:10" ht="12.75">
      <c r="A199" s="83">
        <v>1.8345562693246191</v>
      </c>
      <c r="B199" s="83">
        <v>1.6462408906853372</v>
      </c>
      <c r="C199" s="83">
        <v>1.9317513034610228</v>
      </c>
      <c r="D199" s="83">
        <v>1.8345562693246191</v>
      </c>
      <c r="F199" s="84" t="s">
        <v>148</v>
      </c>
      <c r="G199" s="84">
        <v>4</v>
      </c>
      <c r="H199" s="84">
        <v>7.247104732795599</v>
      </c>
      <c r="I199" s="84">
        <v>1.8117761831988997</v>
      </c>
      <c r="J199" s="84">
        <v>0.014277942399083088</v>
      </c>
    </row>
    <row r="200" spans="1:10" ht="12.75">
      <c r="A200" s="83">
        <v>1.3485810986426008</v>
      </c>
      <c r="B200" s="83">
        <v>1.6644649595859127</v>
      </c>
      <c r="C200" s="83">
        <v>1.8375936141413816</v>
      </c>
      <c r="D200" s="83">
        <v>1.9256766138274974</v>
      </c>
      <c r="F200" s="84" t="s">
        <v>149</v>
      </c>
      <c r="G200" s="84">
        <v>4</v>
      </c>
      <c r="H200" s="84">
        <v>6.7763162861973925</v>
      </c>
      <c r="I200" s="84">
        <v>1.6940790715493481</v>
      </c>
      <c r="J200" s="84">
        <v>0.06482656347824485</v>
      </c>
    </row>
    <row r="201" spans="1:10" ht="12.75">
      <c r="A201" s="83">
        <v>1.7434359248217408</v>
      </c>
      <c r="B201" s="83">
        <v>1.7434359248217408</v>
      </c>
      <c r="C201" s="83">
        <v>1.9681994412621742</v>
      </c>
      <c r="D201" s="83">
        <v>1.7738093729893667</v>
      </c>
      <c r="F201" s="84" t="s">
        <v>150</v>
      </c>
      <c r="G201" s="84">
        <v>4</v>
      </c>
      <c r="H201" s="84">
        <v>7.228880663895022</v>
      </c>
      <c r="I201" s="84">
        <v>1.8072201659737555</v>
      </c>
      <c r="J201" s="84">
        <v>0.011722488999636719</v>
      </c>
    </row>
    <row r="202" spans="1:10" ht="12.75">
      <c r="A202" s="83">
        <v>1.542971166915408</v>
      </c>
      <c r="B202" s="83">
        <v>2.0410957168644766</v>
      </c>
      <c r="C202" s="83">
        <v>1.9499753723615985</v>
      </c>
      <c r="D202" s="83">
        <v>1.874041751942533</v>
      </c>
      <c r="F202" s="84" t="s">
        <v>151</v>
      </c>
      <c r="G202" s="84">
        <v>4</v>
      </c>
      <c r="H202" s="84">
        <v>7.408084008084017</v>
      </c>
      <c r="I202" s="84">
        <v>1.8520210020210042</v>
      </c>
      <c r="J202" s="84">
        <v>0.04711367348928697</v>
      </c>
    </row>
    <row r="203" spans="1:10" ht="12.75">
      <c r="A203" s="83">
        <v>1.6826890284864884</v>
      </c>
      <c r="B203" s="83">
        <v>1.840630958958144</v>
      </c>
      <c r="C203" s="83">
        <v>1.8861911312095836</v>
      </c>
      <c r="D203" s="83">
        <v>1.7312865455546902</v>
      </c>
      <c r="F203" s="84" t="s">
        <v>152</v>
      </c>
      <c r="G203" s="84">
        <v>4</v>
      </c>
      <c r="H203" s="84">
        <v>7.140797664208907</v>
      </c>
      <c r="I203" s="84">
        <v>1.7851994160522267</v>
      </c>
      <c r="J203" s="84">
        <v>0.008895653214505472</v>
      </c>
    </row>
    <row r="204" spans="1:10" ht="12.75">
      <c r="A204" s="83">
        <v>1.9013778552933966</v>
      </c>
      <c r="B204" s="83">
        <v>2.053245096131527</v>
      </c>
      <c r="C204" s="83">
        <v>1.913527234560447</v>
      </c>
      <c r="D204" s="83">
        <v>1.6948384077535388</v>
      </c>
      <c r="F204" s="84" t="s">
        <v>153</v>
      </c>
      <c r="G204" s="84">
        <v>4</v>
      </c>
      <c r="H204" s="84">
        <v>7.562988593738909</v>
      </c>
      <c r="I204" s="84">
        <v>1.8907471484347274</v>
      </c>
      <c r="J204" s="84">
        <v>0.02180592064439028</v>
      </c>
    </row>
    <row r="205" spans="1:10" ht="12.75">
      <c r="A205" s="83">
        <v>1.6826890284864884</v>
      </c>
      <c r="B205" s="83">
        <v>1.7373612351882155</v>
      </c>
      <c r="C205" s="83">
        <v>1.8467056485916693</v>
      </c>
      <c r="D205" s="83">
        <v>1.6340915114182863</v>
      </c>
      <c r="F205" s="84" t="s">
        <v>154</v>
      </c>
      <c r="G205" s="84">
        <v>4</v>
      </c>
      <c r="H205" s="84">
        <v>6.9008474236846595</v>
      </c>
      <c r="I205" s="84">
        <v>1.7252118559211649</v>
      </c>
      <c r="J205" s="84">
        <v>0.008339819036467707</v>
      </c>
    </row>
    <row r="206" spans="6:10" ht="12.75">
      <c r="F206" s="84"/>
      <c r="G206" s="84"/>
      <c r="H206" s="84"/>
      <c r="I206" s="84"/>
      <c r="J206" s="84"/>
    </row>
    <row r="207" spans="6:10" ht="12.75">
      <c r="F207" s="84" t="s">
        <v>65</v>
      </c>
      <c r="G207" s="84">
        <v>54</v>
      </c>
      <c r="H207" s="84">
        <v>84.39566307856599</v>
      </c>
      <c r="I207" s="84">
        <v>1.5628826496030739</v>
      </c>
      <c r="J207" s="84">
        <v>0.042906296404525174</v>
      </c>
    </row>
    <row r="208" spans="6:10" ht="12.75">
      <c r="F208" s="84" t="s">
        <v>66</v>
      </c>
      <c r="G208" s="84">
        <v>54</v>
      </c>
      <c r="H208" s="84">
        <v>92.341357119217</v>
      </c>
      <c r="I208" s="84">
        <v>1.7100251318373518</v>
      </c>
      <c r="J208" s="84">
        <v>0.02272562393060212</v>
      </c>
    </row>
    <row r="209" spans="6:10" ht="12.75">
      <c r="F209" s="84" t="s">
        <v>123</v>
      </c>
      <c r="G209" s="84">
        <v>54</v>
      </c>
      <c r="H209" s="84">
        <v>98.06371475399776</v>
      </c>
      <c r="I209" s="84">
        <v>1.8159947176666251</v>
      </c>
      <c r="J209" s="84">
        <v>0.021315578554188672</v>
      </c>
    </row>
    <row r="210" spans="6:10" ht="13.5" thickBot="1">
      <c r="F210" s="85" t="s">
        <v>124</v>
      </c>
      <c r="G210" s="85">
        <v>54</v>
      </c>
      <c r="H210" s="85">
        <v>97.67189727263536</v>
      </c>
      <c r="I210" s="85">
        <v>1.8087388383821363</v>
      </c>
      <c r="J210" s="85">
        <v>0.025845484226566302</v>
      </c>
    </row>
    <row r="213" ht="13.5" thickBot="1">
      <c r="F213" t="s">
        <v>67</v>
      </c>
    </row>
    <row r="214" spans="6:12" ht="12.75">
      <c r="F214" s="86" t="s">
        <v>68</v>
      </c>
      <c r="G214" s="86" t="s">
        <v>69</v>
      </c>
      <c r="H214" s="86" t="s">
        <v>70</v>
      </c>
      <c r="I214" s="86" t="s">
        <v>71</v>
      </c>
      <c r="J214" s="86" t="s">
        <v>72</v>
      </c>
      <c r="K214" s="86" t="s">
        <v>73</v>
      </c>
      <c r="L214" s="86" t="s">
        <v>74</v>
      </c>
    </row>
    <row r="215" spans="6:12" ht="12.75">
      <c r="F215" s="84" t="s">
        <v>75</v>
      </c>
      <c r="G215" s="84">
        <v>3.011599140489719</v>
      </c>
      <c r="H215" s="84">
        <v>53</v>
      </c>
      <c r="I215" s="84">
        <v>0.056822625292258844</v>
      </c>
      <c r="J215" s="84">
        <v>3.045681366089647</v>
      </c>
      <c r="K215" s="84">
        <v>4.0455463847005147E-08</v>
      </c>
      <c r="L215" s="84">
        <v>1.3149281513524445</v>
      </c>
    </row>
    <row r="216" spans="6:12" ht="12.75">
      <c r="F216" s="84" t="s">
        <v>76</v>
      </c>
      <c r="G216" s="84">
        <v>2.2570446339441146</v>
      </c>
      <c r="H216" s="84">
        <v>3</v>
      </c>
      <c r="I216" s="84">
        <v>0.7523482113147049</v>
      </c>
      <c r="J216" s="84">
        <v>40.32571385476342</v>
      </c>
      <c r="K216" s="84">
        <v>1.953434493197226E-19</v>
      </c>
      <c r="L216" s="84">
        <v>2.1185486262098667</v>
      </c>
    </row>
    <row r="217" spans="6:12" ht="12.75">
      <c r="F217" s="84" t="s">
        <v>77</v>
      </c>
      <c r="G217" s="84">
        <v>2.9664289646519855</v>
      </c>
      <c r="H217" s="84">
        <v>159</v>
      </c>
      <c r="I217" s="84">
        <v>0.018656785941207454</v>
      </c>
      <c r="J217" s="84"/>
      <c r="K217" s="84"/>
      <c r="L217" s="84"/>
    </row>
    <row r="218" spans="6:12" ht="12.75">
      <c r="F218" s="84"/>
      <c r="G218" s="84"/>
      <c r="H218" s="84"/>
      <c r="I218" s="84"/>
      <c r="J218" s="84"/>
      <c r="K218" s="84"/>
      <c r="L218" s="84"/>
    </row>
    <row r="219" spans="6:12" ht="13.5" thickBot="1">
      <c r="F219" s="85" t="s">
        <v>78</v>
      </c>
      <c r="G219" s="85">
        <v>8.235072739085819</v>
      </c>
      <c r="H219" s="85">
        <v>215</v>
      </c>
      <c r="I219" s="85"/>
      <c r="J219" s="85"/>
      <c r="K219" s="85"/>
      <c r="L219" s="85"/>
    </row>
    <row r="223" spans="1:6" ht="19.5">
      <c r="A223" s="87" t="s">
        <v>137</v>
      </c>
      <c r="F223" t="s">
        <v>57</v>
      </c>
    </row>
    <row r="224" ht="13.5" thickBot="1"/>
    <row r="225" spans="6:10" ht="12.75">
      <c r="F225" s="86" t="s">
        <v>58</v>
      </c>
      <c r="G225" s="86" t="s">
        <v>59</v>
      </c>
      <c r="H225" s="86" t="s">
        <v>60</v>
      </c>
      <c r="I225" s="86" t="s">
        <v>61</v>
      </c>
      <c r="J225" s="86" t="s">
        <v>62</v>
      </c>
    </row>
    <row r="226" spans="1:10" ht="12.75">
      <c r="A226" s="83">
        <v>1.2267436770646718</v>
      </c>
      <c r="B226" s="83">
        <v>1.4884036857460556</v>
      </c>
      <c r="C226" s="83">
        <v>1.5087927773316185</v>
      </c>
      <c r="D226" s="83">
        <v>1.5019964134697643</v>
      </c>
      <c r="F226" s="84" t="s">
        <v>63</v>
      </c>
      <c r="G226" s="84">
        <v>4</v>
      </c>
      <c r="H226" s="84">
        <v>5.72593655361211</v>
      </c>
      <c r="I226" s="84">
        <v>1.4314841384030275</v>
      </c>
      <c r="J226" s="84">
        <v>0.018702365988952845</v>
      </c>
    </row>
    <row r="227" spans="1:10" ht="12.75">
      <c r="A227" s="83">
        <v>1.1655764023079842</v>
      </c>
      <c r="B227" s="83">
        <v>1.3116982253378482</v>
      </c>
      <c r="C227" s="83">
        <v>1.5019964134697643</v>
      </c>
      <c r="D227" s="83">
        <v>1.3252909530615566</v>
      </c>
      <c r="F227" s="84" t="s">
        <v>64</v>
      </c>
      <c r="G227" s="84">
        <v>4</v>
      </c>
      <c r="H227" s="84">
        <v>5.304561994177154</v>
      </c>
      <c r="I227" s="84">
        <v>1.3261404985442884</v>
      </c>
      <c r="J227" s="84">
        <v>0.018971810932451188</v>
      </c>
    </row>
    <row r="228" spans="1:10" ht="12.75">
      <c r="A228" s="83">
        <v>1.440829138713077</v>
      </c>
      <c r="B228" s="83">
        <v>1.4884036857460556</v>
      </c>
      <c r="C228" s="83">
        <v>1.542774596640889</v>
      </c>
      <c r="D228" s="83">
        <v>1.739869148634659</v>
      </c>
      <c r="F228" s="84" t="s">
        <v>93</v>
      </c>
      <c r="G228" s="84">
        <v>4</v>
      </c>
      <c r="H228" s="84">
        <v>6.211876569734681</v>
      </c>
      <c r="I228" s="84">
        <v>1.5529691424336702</v>
      </c>
      <c r="J228" s="84">
        <v>0.01725987323786171</v>
      </c>
    </row>
    <row r="229" spans="1:10" ht="12.75">
      <c r="A229" s="83">
        <v>1.4136436832656605</v>
      </c>
      <c r="B229" s="83">
        <v>1.7058873293253882</v>
      </c>
      <c r="C229" s="83">
        <v>1.8214255149769085</v>
      </c>
      <c r="D229" s="83">
        <v>1.5087927773316185</v>
      </c>
      <c r="F229" s="84" t="s">
        <v>94</v>
      </c>
      <c r="G229" s="84">
        <v>4</v>
      </c>
      <c r="H229" s="84">
        <v>6.4497493048995755</v>
      </c>
      <c r="I229" s="84">
        <v>1.6124373262248939</v>
      </c>
      <c r="J229" s="84">
        <v>0.03422335703787501</v>
      </c>
    </row>
    <row r="230" spans="1:10" ht="12.75">
      <c r="A230" s="83">
        <v>1.4884036857460556</v>
      </c>
      <c r="B230" s="83">
        <v>1.746665512496513</v>
      </c>
      <c r="C230" s="83">
        <v>1.8078327872532003</v>
      </c>
      <c r="D230" s="83">
        <v>1.852009152355252</v>
      </c>
      <c r="F230" s="84" t="s">
        <v>95</v>
      </c>
      <c r="G230" s="84">
        <v>4</v>
      </c>
      <c r="H230" s="84">
        <v>6.894911137851021</v>
      </c>
      <c r="I230" s="84">
        <v>1.7237277844627552</v>
      </c>
      <c r="J230" s="84">
        <v>0.026477777215642817</v>
      </c>
    </row>
    <row r="231" spans="1:10" ht="12.75">
      <c r="A231" s="83">
        <v>0.9786763961069956</v>
      </c>
      <c r="B231" s="83">
        <v>1.485005503815129</v>
      </c>
      <c r="C231" s="83">
        <v>1.4748109580223476</v>
      </c>
      <c r="D231" s="83">
        <v>1.5665618701573785</v>
      </c>
      <c r="F231" s="84" t="s">
        <v>96</v>
      </c>
      <c r="G231" s="84">
        <v>4</v>
      </c>
      <c r="H231" s="84">
        <v>5.50505472810185</v>
      </c>
      <c r="I231" s="84">
        <v>1.3762636820254626</v>
      </c>
      <c r="J231" s="84">
        <v>0.07194179991428218</v>
      </c>
    </row>
    <row r="232" spans="1:10" ht="12.75">
      <c r="A232" s="83">
        <v>1.141789128791495</v>
      </c>
      <c r="B232" s="83">
        <v>1.5155891411934725</v>
      </c>
      <c r="C232" s="83">
        <v>1.984538247661408</v>
      </c>
      <c r="D232" s="83">
        <v>1.5495709605027432</v>
      </c>
      <c r="F232" s="84" t="s">
        <v>97</v>
      </c>
      <c r="G232" s="84">
        <v>4</v>
      </c>
      <c r="H232" s="84">
        <v>6.191487478149119</v>
      </c>
      <c r="I232" s="84">
        <v>1.5478718695372797</v>
      </c>
      <c r="J232" s="84">
        <v>0.11887525985836038</v>
      </c>
    </row>
    <row r="233" spans="1:10" ht="12.75">
      <c r="A233" s="83">
        <v>1.2709200421667235</v>
      </c>
      <c r="B233" s="83">
        <v>1.5223855050553265</v>
      </c>
      <c r="C233" s="83">
        <v>1.5903491436738677</v>
      </c>
      <c r="D233" s="83">
        <v>1.4612182302986394</v>
      </c>
      <c r="F233" s="84" t="s">
        <v>98</v>
      </c>
      <c r="G233" s="84">
        <v>4</v>
      </c>
      <c r="H233" s="84">
        <v>5.844872921194558</v>
      </c>
      <c r="I233" s="84">
        <v>1.4612182302986394</v>
      </c>
      <c r="J233" s="84">
        <v>0.018876542898856503</v>
      </c>
    </row>
    <row r="234" spans="1:10" ht="12.75">
      <c r="A234" s="83">
        <v>1.352476408508973</v>
      </c>
      <c r="B234" s="83">
        <v>1.5903491436738677</v>
      </c>
      <c r="C234" s="83">
        <v>1.5835527798120137</v>
      </c>
      <c r="D234" s="83">
        <v>1.6039418713975764</v>
      </c>
      <c r="F234" s="84" t="s">
        <v>99</v>
      </c>
      <c r="G234" s="84">
        <v>4</v>
      </c>
      <c r="H234" s="84">
        <v>6.13032020339243</v>
      </c>
      <c r="I234" s="84">
        <v>1.5325800508481076</v>
      </c>
      <c r="J234" s="84">
        <v>0.014488439533299294</v>
      </c>
    </row>
    <row r="235" spans="1:10" ht="12.75">
      <c r="A235" s="83">
        <v>1.5835527798120137</v>
      </c>
      <c r="B235" s="83">
        <v>1.7738509679439296</v>
      </c>
      <c r="C235" s="83">
        <v>1.8214255149769085</v>
      </c>
      <c r="D235" s="83">
        <v>1.9097782451810126</v>
      </c>
      <c r="F235" s="84" t="s">
        <v>100</v>
      </c>
      <c r="G235" s="84">
        <v>4</v>
      </c>
      <c r="H235" s="84">
        <v>7.088607507913864</v>
      </c>
      <c r="I235" s="84">
        <v>1.772151876978466</v>
      </c>
      <c r="J235" s="84">
        <v>0.01898047166277787</v>
      </c>
    </row>
    <row r="236" spans="1:10" ht="12.75">
      <c r="A236" s="83">
        <v>1.1825673119626194</v>
      </c>
      <c r="B236" s="83">
        <v>1.440829138713077</v>
      </c>
      <c r="C236" s="83">
        <v>1.644720054568701</v>
      </c>
      <c r="D236" s="83">
        <v>1.5529691424336705</v>
      </c>
      <c r="F236" s="84" t="s">
        <v>101</v>
      </c>
      <c r="G236" s="84">
        <v>4</v>
      </c>
      <c r="H236" s="84">
        <v>5.821085647678068</v>
      </c>
      <c r="I236" s="84">
        <v>1.455271411919517</v>
      </c>
      <c r="J236" s="84">
        <v>0.040003913379302126</v>
      </c>
    </row>
    <row r="237" spans="1:10" ht="12.75">
      <c r="A237" s="83">
        <v>1.1961600396863281</v>
      </c>
      <c r="B237" s="83">
        <v>1.5495709605027432</v>
      </c>
      <c r="C237" s="83">
        <v>1.6854982377398258</v>
      </c>
      <c r="D237" s="83">
        <v>1.4680145941604936</v>
      </c>
      <c r="F237" s="84" t="s">
        <v>102</v>
      </c>
      <c r="G237" s="84">
        <v>4</v>
      </c>
      <c r="H237" s="84">
        <v>5.8992438320893905</v>
      </c>
      <c r="I237" s="84">
        <v>1.4748109580223476</v>
      </c>
      <c r="J237" s="84">
        <v>0.04255690421895686</v>
      </c>
    </row>
    <row r="238" spans="1:10" ht="12.75">
      <c r="A238" s="83">
        <v>1.0058618515544122</v>
      </c>
      <c r="B238" s="83">
        <v>1.6175345991212846</v>
      </c>
      <c r="C238" s="83">
        <v>1.6515164184305553</v>
      </c>
      <c r="D238" s="83">
        <v>1.5903491436738677</v>
      </c>
      <c r="F238" s="84" t="s">
        <v>103</v>
      </c>
      <c r="G238" s="84">
        <v>4</v>
      </c>
      <c r="H238" s="84">
        <v>5.86526201278012</v>
      </c>
      <c r="I238" s="84">
        <v>1.46631550319503</v>
      </c>
      <c r="J238" s="84">
        <v>0.09485616775214763</v>
      </c>
    </row>
    <row r="239" spans="1:10" ht="12.75">
      <c r="A239" s="83">
        <v>1.1689745842389114</v>
      </c>
      <c r="B239" s="83">
        <v>1.3558745904399003</v>
      </c>
      <c r="C239" s="83">
        <v>1.393254591680098</v>
      </c>
      <c r="D239" s="83">
        <v>1.637923690706847</v>
      </c>
      <c r="F239" s="84" t="s">
        <v>104</v>
      </c>
      <c r="G239" s="84">
        <v>4</v>
      </c>
      <c r="H239" s="84">
        <v>5.556027457065756</v>
      </c>
      <c r="I239" s="84">
        <v>1.389006864266439</v>
      </c>
      <c r="J239" s="84">
        <v>0.03716319383212537</v>
      </c>
    </row>
    <row r="240" spans="1:10" ht="12.75">
      <c r="A240" s="83">
        <v>1.1621782203770574</v>
      </c>
      <c r="B240" s="83">
        <v>1.1689745842389114</v>
      </c>
      <c r="C240" s="83">
        <v>1.1689745842389114</v>
      </c>
      <c r="D240" s="83">
        <v>1.236938222857453</v>
      </c>
      <c r="F240" s="84" t="s">
        <v>105</v>
      </c>
      <c r="G240" s="84">
        <v>4</v>
      </c>
      <c r="H240" s="84">
        <v>4.7370656117123335</v>
      </c>
      <c r="I240" s="84">
        <v>1.1842664029280834</v>
      </c>
      <c r="J240" s="84">
        <v>0.0012432959535744932</v>
      </c>
    </row>
    <row r="241" spans="1:10" ht="12.75">
      <c r="A241" s="83">
        <v>1.1214000372059325</v>
      </c>
      <c r="B241" s="83">
        <v>1.454421866436785</v>
      </c>
      <c r="C241" s="83">
        <v>1.6787018738779718</v>
      </c>
      <c r="D241" s="83">
        <v>1.6039418713975764</v>
      </c>
      <c r="F241" s="84" t="s">
        <v>106</v>
      </c>
      <c r="G241" s="84">
        <v>4</v>
      </c>
      <c r="H241" s="84">
        <v>5.858465648918266</v>
      </c>
      <c r="I241" s="84">
        <v>1.4646164122295664</v>
      </c>
      <c r="J241" s="84">
        <v>0.061048525769956896</v>
      </c>
    </row>
    <row r="242" spans="1:10" ht="12.75">
      <c r="A242" s="83">
        <v>1.403449137472879</v>
      </c>
      <c r="B242" s="83">
        <v>1.6719055100161178</v>
      </c>
      <c r="C242" s="83">
        <v>1.9233709729047208</v>
      </c>
      <c r="D242" s="83">
        <v>1.7126836931872425</v>
      </c>
      <c r="F242" s="84" t="s">
        <v>107</v>
      </c>
      <c r="G242" s="84">
        <v>4</v>
      </c>
      <c r="H242" s="84">
        <v>6.71140931358096</v>
      </c>
      <c r="I242" s="84">
        <v>1.67785232839524</v>
      </c>
      <c r="J242" s="84">
        <v>0.04560836820408495</v>
      </c>
    </row>
    <row r="243" spans="1:10" ht="12.75">
      <c r="A243" s="83">
        <v>1.4646164122295664</v>
      </c>
      <c r="B243" s="83">
        <v>1.5291818689171808</v>
      </c>
      <c r="C243" s="83">
        <v>1.6311273268449928</v>
      </c>
      <c r="D243" s="83">
        <v>1.6515164184305553</v>
      </c>
      <c r="F243" s="84" t="s">
        <v>108</v>
      </c>
      <c r="G243" s="84">
        <v>4</v>
      </c>
      <c r="H243" s="84">
        <v>6.276442026422295</v>
      </c>
      <c r="I243" s="84">
        <v>1.5691105066055737</v>
      </c>
      <c r="J243" s="84">
        <v>0.007716710721142661</v>
      </c>
    </row>
    <row r="244" spans="1:10" ht="12.75">
      <c r="A244" s="83">
        <v>1.3796618639563898</v>
      </c>
      <c r="B244" s="83">
        <v>1.4000509555419522</v>
      </c>
      <c r="C244" s="83">
        <v>1.5529691424336705</v>
      </c>
      <c r="D244" s="83">
        <v>1.4578200483677124</v>
      </c>
      <c r="F244" s="84" t="s">
        <v>109</v>
      </c>
      <c r="G244" s="84">
        <v>4</v>
      </c>
      <c r="H244" s="84">
        <v>5.790502010299725</v>
      </c>
      <c r="I244" s="84">
        <v>1.4476255025749312</v>
      </c>
      <c r="J244" s="84">
        <v>0.006027868307424337</v>
      </c>
    </row>
    <row r="245" spans="1:10" ht="12.75">
      <c r="A245" s="83">
        <v>1.2845127698904317</v>
      </c>
      <c r="B245" s="83">
        <v>1.569960052088306</v>
      </c>
      <c r="C245" s="83">
        <v>1.797638241460419</v>
      </c>
      <c r="D245" s="83">
        <v>1.7194800570490965</v>
      </c>
      <c r="F245" s="84" t="s">
        <v>110</v>
      </c>
      <c r="G245" s="84">
        <v>4</v>
      </c>
      <c r="H245" s="84">
        <v>6.371591120488253</v>
      </c>
      <c r="I245" s="84">
        <v>1.5928977801220632</v>
      </c>
      <c r="J245" s="84">
        <v>0.051189727747996606</v>
      </c>
    </row>
    <row r="246" spans="1:10" ht="12.75">
      <c r="A246" s="83">
        <v>1.2097527674100363</v>
      </c>
      <c r="B246" s="83">
        <v>1.5087927773316185</v>
      </c>
      <c r="C246" s="83">
        <v>1.7058873293253882</v>
      </c>
      <c r="D246" s="83">
        <v>1.4680145941604936</v>
      </c>
      <c r="F246" s="84" t="s">
        <v>111</v>
      </c>
      <c r="G246" s="84">
        <v>4</v>
      </c>
      <c r="H246" s="84">
        <v>5.8924474682275365</v>
      </c>
      <c r="I246" s="84">
        <v>1.4731118670568841</v>
      </c>
      <c r="J246" s="84">
        <v>0.0416138469167097</v>
      </c>
    </row>
    <row r="247" spans="1:10" ht="12.75">
      <c r="A247" s="83">
        <v>1.6311273268449928</v>
      </c>
      <c r="B247" s="83">
        <v>1.6039418713975764</v>
      </c>
      <c r="C247" s="83">
        <v>1.5665618701573785</v>
      </c>
      <c r="D247" s="83">
        <v>1.8078327872532003</v>
      </c>
      <c r="F247" s="84" t="s">
        <v>112</v>
      </c>
      <c r="G247" s="84">
        <v>4</v>
      </c>
      <c r="H247" s="84">
        <v>6.609463855653148</v>
      </c>
      <c r="I247" s="84">
        <v>1.652365963913287</v>
      </c>
      <c r="J247" s="84">
        <v>0.011442749368387814</v>
      </c>
    </row>
    <row r="248" spans="1:10" ht="12.75">
      <c r="A248" s="83">
        <v>1.1214000372059325</v>
      </c>
      <c r="B248" s="83">
        <v>1.4068473194038063</v>
      </c>
      <c r="C248" s="83">
        <v>1.352476408508973</v>
      </c>
      <c r="D248" s="83">
        <v>1.2641236783048697</v>
      </c>
      <c r="F248" s="84" t="s">
        <v>113</v>
      </c>
      <c r="G248" s="84">
        <v>4</v>
      </c>
      <c r="H248" s="84">
        <v>5.144847443423581</v>
      </c>
      <c r="I248" s="84">
        <v>1.2862118608558952</v>
      </c>
      <c r="J248" s="84">
        <v>0.015531576385989196</v>
      </c>
    </row>
    <row r="249" spans="1:10" ht="12.75">
      <c r="A249" s="83">
        <v>1.2641236783048697</v>
      </c>
      <c r="B249" s="83">
        <v>1.2845127698904317</v>
      </c>
      <c r="C249" s="83">
        <v>1.6719055100161178</v>
      </c>
      <c r="D249" s="83">
        <v>1.542774596640889</v>
      </c>
      <c r="F249" s="84" t="s">
        <v>114</v>
      </c>
      <c r="G249" s="84">
        <v>4</v>
      </c>
      <c r="H249" s="84">
        <v>5.763316554852309</v>
      </c>
      <c r="I249" s="84">
        <v>1.4408291387130772</v>
      </c>
      <c r="J249" s="84">
        <v>0.03981626422222225</v>
      </c>
    </row>
    <row r="250" spans="1:10" ht="12.75">
      <c r="A250" s="83">
        <v>1.3796618639563898</v>
      </c>
      <c r="B250" s="83">
        <v>1.4612182302986394</v>
      </c>
      <c r="C250" s="83">
        <v>1.7534618763583674</v>
      </c>
      <c r="D250" s="83">
        <v>1.7704527860130028</v>
      </c>
      <c r="F250" s="84" t="s">
        <v>115</v>
      </c>
      <c r="G250" s="84">
        <v>4</v>
      </c>
      <c r="H250" s="84">
        <v>6.364794756626399</v>
      </c>
      <c r="I250" s="84">
        <v>1.5911986891565997</v>
      </c>
      <c r="J250" s="84">
        <v>0.04003470708713112</v>
      </c>
    </row>
    <row r="251" spans="1:10" ht="12.75">
      <c r="A251" s="83">
        <v>1.4884036857460556</v>
      </c>
      <c r="B251" s="83">
        <v>1.637923690706847</v>
      </c>
      <c r="C251" s="83">
        <v>1.733072784772805</v>
      </c>
      <c r="D251" s="83">
        <v>1.7058873293253882</v>
      </c>
      <c r="F251" s="84" t="s">
        <v>116</v>
      </c>
      <c r="G251" s="84">
        <v>4</v>
      </c>
      <c r="H251" s="84">
        <v>6.565287490551095</v>
      </c>
      <c r="I251" s="84">
        <v>1.6413218726377738</v>
      </c>
      <c r="J251" s="84">
        <v>0.011994149199192469</v>
      </c>
    </row>
    <row r="252" spans="1:10" ht="12.75">
      <c r="A252" s="83">
        <v>1.1825673119626194</v>
      </c>
      <c r="B252" s="83">
        <v>1.3320873169234109</v>
      </c>
      <c r="C252" s="83">
        <v>1.4000509555419522</v>
      </c>
      <c r="D252" s="83">
        <v>1.556367324364597</v>
      </c>
      <c r="F252" s="84" t="s">
        <v>117</v>
      </c>
      <c r="G252" s="84">
        <v>4</v>
      </c>
      <c r="H252" s="84">
        <v>5.47107290879258</v>
      </c>
      <c r="I252" s="84">
        <v>1.367768227198145</v>
      </c>
      <c r="J252" s="84">
        <v>0.024061433454476422</v>
      </c>
    </row>
    <row r="253" spans="1:10" ht="12.75">
      <c r="A253" s="83">
        <v>1.4985982315388373</v>
      </c>
      <c r="B253" s="83">
        <v>1.3660691362326818</v>
      </c>
      <c r="C253" s="83">
        <v>1.801036423391346</v>
      </c>
      <c r="D253" s="83">
        <v>1.535978232779035</v>
      </c>
      <c r="F253" s="84" t="s">
        <v>118</v>
      </c>
      <c r="G253" s="84">
        <v>4</v>
      </c>
      <c r="H253" s="84">
        <v>6.2016820239419</v>
      </c>
      <c r="I253" s="84">
        <v>1.550420505985475</v>
      </c>
      <c r="J253" s="84">
        <v>0.03322929765703719</v>
      </c>
    </row>
    <row r="254" spans="1:10" ht="12.75">
      <c r="A254" s="83">
        <v>1.1893636758244739</v>
      </c>
      <c r="B254" s="83">
        <v>1.2573273144430155</v>
      </c>
      <c r="C254" s="83">
        <v>1.3626709543017543</v>
      </c>
      <c r="D254" s="83">
        <v>1.2165491312718903</v>
      </c>
      <c r="F254" s="84" t="s">
        <v>119</v>
      </c>
      <c r="G254" s="84">
        <v>4</v>
      </c>
      <c r="H254" s="84">
        <v>5.025911075841135</v>
      </c>
      <c r="I254" s="84">
        <v>1.2564777689602837</v>
      </c>
      <c r="J254" s="84">
        <v>0.005792103981862103</v>
      </c>
    </row>
    <row r="255" spans="1:10" ht="12.75">
      <c r="A255" s="83">
        <v>1.352476408508973</v>
      </c>
      <c r="B255" s="83">
        <v>1.644720054568701</v>
      </c>
      <c r="C255" s="83">
        <v>1.542774596640889</v>
      </c>
      <c r="D255" s="83">
        <v>1.746665512496513</v>
      </c>
      <c r="F255" s="84" t="s">
        <v>120</v>
      </c>
      <c r="G255" s="84">
        <v>4</v>
      </c>
      <c r="H255" s="84">
        <v>6.286636572215076</v>
      </c>
      <c r="I255" s="84">
        <v>1.571659143053769</v>
      </c>
      <c r="J255" s="84">
        <v>0.028280171426978622</v>
      </c>
    </row>
    <row r="256" spans="1:10" ht="12.75">
      <c r="A256" s="83">
        <v>1.3320873169234109</v>
      </c>
      <c r="B256" s="83">
        <v>1.7058873293253882</v>
      </c>
      <c r="C256" s="83">
        <v>1.739869148634659</v>
      </c>
      <c r="D256" s="83">
        <v>1.6345255087759196</v>
      </c>
      <c r="F256" s="84" t="s">
        <v>121</v>
      </c>
      <c r="G256" s="84">
        <v>4</v>
      </c>
      <c r="H256" s="84">
        <v>6.412369303659377</v>
      </c>
      <c r="I256" s="84">
        <v>1.6030923259148442</v>
      </c>
      <c r="J256" s="84">
        <v>0.0345688239475764</v>
      </c>
    </row>
    <row r="257" spans="1:10" ht="12.75">
      <c r="A257" s="83">
        <v>1.4204400471275145</v>
      </c>
      <c r="B257" s="83">
        <v>1.6243309629831384</v>
      </c>
      <c r="C257" s="83">
        <v>1.6617109642233363</v>
      </c>
      <c r="D257" s="83">
        <v>1.9097782451810126</v>
      </c>
      <c r="F257" s="84" t="s">
        <v>122</v>
      </c>
      <c r="G257" s="84">
        <v>4</v>
      </c>
      <c r="H257" s="84">
        <v>6.616260219515001</v>
      </c>
      <c r="I257" s="84">
        <v>1.6540650548787503</v>
      </c>
      <c r="J257" s="84">
        <v>0.04030415203063006</v>
      </c>
    </row>
    <row r="258" spans="1:10" ht="12.75">
      <c r="A258" s="83">
        <v>1.4816073218842019</v>
      </c>
      <c r="B258" s="83">
        <v>1.8757964258717417</v>
      </c>
      <c r="C258" s="83">
        <v>1.8078327872532003</v>
      </c>
      <c r="D258" s="83">
        <v>1.838416424631544</v>
      </c>
      <c r="F258" s="84" t="s">
        <v>127</v>
      </c>
      <c r="G258" s="84">
        <v>4</v>
      </c>
      <c r="H258" s="84">
        <v>7.003652959640688</v>
      </c>
      <c r="I258" s="84">
        <v>1.750913239910172</v>
      </c>
      <c r="J258" s="84">
        <v>0.03300604327528056</v>
      </c>
    </row>
    <row r="259" spans="1:10" ht="12.75">
      <c r="A259" s="83">
        <v>1.4748109580223476</v>
      </c>
      <c r="B259" s="83">
        <v>1.5665618701573785</v>
      </c>
      <c r="C259" s="83">
        <v>1.7126836931872425</v>
      </c>
      <c r="D259" s="83">
        <v>1.5291818689171808</v>
      </c>
      <c r="F259" s="84" t="s">
        <v>128</v>
      </c>
      <c r="G259" s="84">
        <v>4</v>
      </c>
      <c r="H259" s="84">
        <v>6.283238390284149</v>
      </c>
      <c r="I259" s="84">
        <v>1.5708095975710372</v>
      </c>
      <c r="J259" s="84">
        <v>0.010364969594392074</v>
      </c>
    </row>
    <row r="260" spans="1:10" ht="12.75">
      <c r="A260" s="83">
        <v>1.230141858995599</v>
      </c>
      <c r="B260" s="83">
        <v>1.5495709605027432</v>
      </c>
      <c r="C260" s="83">
        <v>1.746665512496513</v>
      </c>
      <c r="D260" s="83">
        <v>1.6719055100161178</v>
      </c>
      <c r="F260" s="84" t="s">
        <v>129</v>
      </c>
      <c r="G260" s="84">
        <v>4</v>
      </c>
      <c r="H260" s="84">
        <v>6.198283842010973</v>
      </c>
      <c r="I260" s="84">
        <v>1.5495709605027432</v>
      </c>
      <c r="J260" s="84">
        <v>0.05194898510664222</v>
      </c>
    </row>
    <row r="261" spans="1:10" ht="12.75">
      <c r="A261" s="83">
        <v>1.4680145941604936</v>
      </c>
      <c r="B261" s="83">
        <v>1.8214255149769085</v>
      </c>
      <c r="C261" s="83">
        <v>1.838416424631544</v>
      </c>
      <c r="D261" s="83">
        <v>1.6175345991212846</v>
      </c>
      <c r="F261" s="84" t="s">
        <v>130</v>
      </c>
      <c r="G261" s="84">
        <v>4</v>
      </c>
      <c r="H261" s="84">
        <v>6.74539113289023</v>
      </c>
      <c r="I261" s="84">
        <v>1.6863477832225575</v>
      </c>
      <c r="J261" s="84">
        <v>0.03125850035601493</v>
      </c>
    </row>
    <row r="262" spans="1:10" ht="12.75">
      <c r="A262" s="83">
        <v>1.2845127698904317</v>
      </c>
      <c r="B262" s="83">
        <v>1.230141858995599</v>
      </c>
      <c r="C262" s="83">
        <v>1.5903491436738677</v>
      </c>
      <c r="D262" s="83">
        <v>1.49520004960791</v>
      </c>
      <c r="F262" s="84" t="s">
        <v>131</v>
      </c>
      <c r="G262" s="84">
        <v>4</v>
      </c>
      <c r="H262" s="84">
        <v>5.600203822167809</v>
      </c>
      <c r="I262" s="84">
        <v>1.4000509555419522</v>
      </c>
      <c r="J262" s="84">
        <v>0.029161641313568094</v>
      </c>
    </row>
    <row r="263" spans="1:10" ht="12.75">
      <c r="A263" s="83">
        <v>1.485005503815129</v>
      </c>
      <c r="B263" s="83">
        <v>1.4068473194038063</v>
      </c>
      <c r="C263" s="83">
        <v>1.535978232779035</v>
      </c>
      <c r="D263" s="83">
        <v>1.4680145941604936</v>
      </c>
      <c r="F263" s="84" t="s">
        <v>132</v>
      </c>
      <c r="G263" s="84">
        <v>4</v>
      </c>
      <c r="H263" s="84">
        <v>5.8958456501584635</v>
      </c>
      <c r="I263" s="84">
        <v>1.4739614125396159</v>
      </c>
      <c r="J263" s="84">
        <v>0.0028359080303292927</v>
      </c>
    </row>
    <row r="264" spans="1:10" ht="12.75">
      <c r="A264" s="83">
        <v>1.569960052088306</v>
      </c>
      <c r="B264" s="83">
        <v>1.7194800570490965</v>
      </c>
      <c r="C264" s="83">
        <v>1.5903491436738677</v>
      </c>
      <c r="D264" s="83">
        <v>1.6311273268449928</v>
      </c>
      <c r="F264" s="84" t="s">
        <v>133</v>
      </c>
      <c r="G264" s="84">
        <v>4</v>
      </c>
      <c r="H264" s="84">
        <v>6.5109165796562625</v>
      </c>
      <c r="I264" s="84">
        <v>1.6277291449140656</v>
      </c>
      <c r="J264" s="84">
        <v>0.004388103365558986</v>
      </c>
    </row>
    <row r="265" spans="1:10" ht="12.75">
      <c r="A265" s="83">
        <v>1.4748109580223476</v>
      </c>
      <c r="B265" s="83">
        <v>1.5971455075357222</v>
      </c>
      <c r="C265" s="83">
        <v>1.3762636820254628</v>
      </c>
      <c r="D265" s="83">
        <v>1.9097782451810126</v>
      </c>
      <c r="F265" s="84" t="s">
        <v>134</v>
      </c>
      <c r="G265" s="84">
        <v>4</v>
      </c>
      <c r="H265" s="84">
        <v>6.357998392764545</v>
      </c>
      <c r="I265" s="84">
        <v>1.5894995981911362</v>
      </c>
      <c r="J265" s="84">
        <v>0.05375330392471748</v>
      </c>
    </row>
    <row r="266" spans="1:10" ht="12.75">
      <c r="A266" s="83">
        <v>1.5087927773316185</v>
      </c>
      <c r="B266" s="83">
        <v>1.5325800508481078</v>
      </c>
      <c r="C266" s="83">
        <v>1.8554073342861794</v>
      </c>
      <c r="D266" s="83">
        <v>1.9573527922139913</v>
      </c>
      <c r="F266" s="84" t="s">
        <v>135</v>
      </c>
      <c r="G266" s="84">
        <v>4</v>
      </c>
      <c r="H266" s="84">
        <v>6.854132954679898</v>
      </c>
      <c r="I266" s="84">
        <v>1.7135332386699744</v>
      </c>
      <c r="J266" s="84">
        <v>0.05141298212975146</v>
      </c>
    </row>
    <row r="267" spans="1:10" ht="12.75">
      <c r="A267" s="83">
        <v>1.5087927773316185</v>
      </c>
      <c r="B267" s="83">
        <v>1.7194800570490965</v>
      </c>
      <c r="C267" s="83">
        <v>1.5835527798120137</v>
      </c>
      <c r="D267" s="83">
        <v>1.4782091399532746</v>
      </c>
      <c r="F267" s="84" t="s">
        <v>136</v>
      </c>
      <c r="G267" s="84">
        <v>4</v>
      </c>
      <c r="H267" s="84">
        <v>6.290034754146004</v>
      </c>
      <c r="I267" s="84">
        <v>1.572508688536501</v>
      </c>
      <c r="J267" s="84">
        <v>0.011558225772744754</v>
      </c>
    </row>
    <row r="268" spans="1:10" ht="12.75">
      <c r="A268" s="83">
        <v>1.2845127698904317</v>
      </c>
      <c r="B268" s="83">
        <v>1.4238382290584415</v>
      </c>
      <c r="C268" s="83">
        <v>1.6651091461542635</v>
      </c>
      <c r="D268" s="83">
        <v>1.5019964134697643</v>
      </c>
      <c r="F268" s="84" t="s">
        <v>143</v>
      </c>
      <c r="G268" s="84">
        <v>4</v>
      </c>
      <c r="H268" s="84">
        <v>5.875456558572901</v>
      </c>
      <c r="I268" s="84">
        <v>1.4688641396432252</v>
      </c>
      <c r="J268" s="84">
        <v>0.025207536767718253</v>
      </c>
    </row>
    <row r="269" spans="1:10" ht="12.75">
      <c r="A269" s="83">
        <v>1.2709200421667235</v>
      </c>
      <c r="B269" s="83">
        <v>1.569960052088306</v>
      </c>
      <c r="C269" s="83">
        <v>1.440829138713077</v>
      </c>
      <c r="D269" s="83">
        <v>1.294707315683213</v>
      </c>
      <c r="F269" s="84" t="s">
        <v>144</v>
      </c>
      <c r="G269" s="84">
        <v>4</v>
      </c>
      <c r="H269" s="84">
        <v>5.576416548651319</v>
      </c>
      <c r="I269" s="84">
        <v>1.3941041371628298</v>
      </c>
      <c r="J269" s="84">
        <v>0.01938752598813605</v>
      </c>
    </row>
    <row r="270" spans="1:10" ht="12.75">
      <c r="A270" s="83">
        <v>1.2709200421667235</v>
      </c>
      <c r="B270" s="83">
        <v>1.4476255025749312</v>
      </c>
      <c r="C270" s="83">
        <v>1.6311273268449928</v>
      </c>
      <c r="D270" s="83">
        <v>1.4884036857460556</v>
      </c>
      <c r="F270" s="84" t="s">
        <v>145</v>
      </c>
      <c r="G270" s="84">
        <v>4</v>
      </c>
      <c r="H270" s="84">
        <v>5.838076557332703</v>
      </c>
      <c r="I270" s="84">
        <v>1.4595191393331757</v>
      </c>
      <c r="J270" s="84">
        <v>0.021998255029969844</v>
      </c>
    </row>
    <row r="271" spans="1:10" ht="12.75">
      <c r="A271" s="83">
        <v>1.2709200421667235</v>
      </c>
      <c r="B271" s="83">
        <v>1.2981054976141404</v>
      </c>
      <c r="C271" s="83">
        <v>1.4068473194038063</v>
      </c>
      <c r="D271" s="83">
        <v>1.4000509555419522</v>
      </c>
      <c r="F271" s="84" t="s">
        <v>146</v>
      </c>
      <c r="G271" s="84">
        <v>4</v>
      </c>
      <c r="H271" s="84">
        <v>5.375923814726622</v>
      </c>
      <c r="I271" s="84">
        <v>1.3439809536816556</v>
      </c>
      <c r="J271" s="84">
        <v>0.004846159769506642</v>
      </c>
    </row>
    <row r="272" spans="1:10" ht="12.75">
      <c r="A272" s="83">
        <v>1.230141858995599</v>
      </c>
      <c r="B272" s="83">
        <v>1.3796618639563898</v>
      </c>
      <c r="C272" s="83">
        <v>1.5223855050553265</v>
      </c>
      <c r="D272" s="83">
        <v>1.2675218602357963</v>
      </c>
      <c r="F272" s="84" t="s">
        <v>147</v>
      </c>
      <c r="G272" s="84">
        <v>4</v>
      </c>
      <c r="H272" s="84">
        <v>5.399711088243112</v>
      </c>
      <c r="I272" s="84">
        <v>1.349927772060778</v>
      </c>
      <c r="J272" s="84">
        <v>0.01725506172101306</v>
      </c>
    </row>
    <row r="273" spans="1:10" ht="12.75">
      <c r="A273" s="83">
        <v>1.4985982315388373</v>
      </c>
      <c r="B273" s="83">
        <v>1.4680145941604936</v>
      </c>
      <c r="C273" s="83">
        <v>1.6107382352594306</v>
      </c>
      <c r="D273" s="83">
        <v>1.6719055100161178</v>
      </c>
      <c r="F273" s="84" t="s">
        <v>148</v>
      </c>
      <c r="G273" s="84">
        <v>4</v>
      </c>
      <c r="H273" s="84">
        <v>6.24925657097488</v>
      </c>
      <c r="I273" s="84">
        <v>1.56231414274372</v>
      </c>
      <c r="J273" s="84">
        <v>0.009102427573423574</v>
      </c>
    </row>
    <row r="274" spans="1:10" ht="12.75">
      <c r="A274" s="83">
        <v>1.1757709481007657</v>
      </c>
      <c r="B274" s="83">
        <v>1.430634592920296</v>
      </c>
      <c r="C274" s="83">
        <v>1.5767564159501597</v>
      </c>
      <c r="D274" s="83">
        <v>1.6515164184305553</v>
      </c>
      <c r="F274" s="84" t="s">
        <v>149</v>
      </c>
      <c r="G274" s="84">
        <v>4</v>
      </c>
      <c r="H274" s="84">
        <v>5.834678375401776</v>
      </c>
      <c r="I274" s="84">
        <v>1.458669593850444</v>
      </c>
      <c r="J274" s="84">
        <v>0.043984000116133494</v>
      </c>
    </row>
    <row r="275" spans="1:10" ht="12.75">
      <c r="A275" s="83">
        <v>1.3320873169234109</v>
      </c>
      <c r="B275" s="83">
        <v>1.5087927773316185</v>
      </c>
      <c r="C275" s="83">
        <v>1.7534618763583674</v>
      </c>
      <c r="D275" s="83">
        <v>1.434032774851223</v>
      </c>
      <c r="F275" s="84" t="s">
        <v>150</v>
      </c>
      <c r="G275" s="84">
        <v>4</v>
      </c>
      <c r="H275" s="84">
        <v>6.028374745464619</v>
      </c>
      <c r="I275" s="84">
        <v>1.5070936863661548</v>
      </c>
      <c r="J275" s="84">
        <v>0.03222176602902375</v>
      </c>
    </row>
    <row r="276" spans="1:10" ht="12.75">
      <c r="A276" s="83">
        <v>1.2573273144430155</v>
      </c>
      <c r="B276" s="83">
        <v>1.9063800632500854</v>
      </c>
      <c r="C276" s="83">
        <v>1.8690000620098874</v>
      </c>
      <c r="D276" s="83">
        <v>1.6719055100161178</v>
      </c>
      <c r="F276" s="84" t="s">
        <v>151</v>
      </c>
      <c r="G276" s="84">
        <v>4</v>
      </c>
      <c r="H276" s="84">
        <v>6.704612949719106</v>
      </c>
      <c r="I276" s="84">
        <v>1.6761532374297765</v>
      </c>
      <c r="J276" s="84">
        <v>0.08854249534394043</v>
      </c>
    </row>
    <row r="277" spans="1:10" ht="12.75">
      <c r="A277" s="83">
        <v>1.3864582278182438</v>
      </c>
      <c r="B277" s="83">
        <v>1.5155891411934725</v>
      </c>
      <c r="C277" s="83">
        <v>1.4748109580223476</v>
      </c>
      <c r="D277" s="83">
        <v>1.4000509555419522</v>
      </c>
      <c r="F277" s="84" t="s">
        <v>152</v>
      </c>
      <c r="G277" s="84">
        <v>4</v>
      </c>
      <c r="H277" s="84">
        <v>5.776909282576017</v>
      </c>
      <c r="I277" s="84">
        <v>1.4442273206440042</v>
      </c>
      <c r="J277" s="84">
        <v>0.0037722292089880463</v>
      </c>
    </row>
    <row r="278" spans="1:10" ht="12.75">
      <c r="A278" s="83">
        <v>1.9505564283521375</v>
      </c>
      <c r="B278" s="83">
        <v>1.733072784772805</v>
      </c>
      <c r="C278" s="83">
        <v>1.7126836931872425</v>
      </c>
      <c r="D278" s="83">
        <v>1.6039418713975764</v>
      </c>
      <c r="F278" s="84" t="s">
        <v>153</v>
      </c>
      <c r="G278" s="84">
        <v>4</v>
      </c>
      <c r="H278" s="84">
        <v>7.000254777709761</v>
      </c>
      <c r="I278" s="84">
        <v>1.7500636944274401</v>
      </c>
      <c r="J278" s="84">
        <v>0.021078293008593835</v>
      </c>
    </row>
    <row r="279" spans="1:10" ht="12.75">
      <c r="A279" s="83">
        <v>1.3626709543017543</v>
      </c>
      <c r="B279" s="83">
        <v>1.6922946016016802</v>
      </c>
      <c r="C279" s="83">
        <v>1.7126836931872425</v>
      </c>
      <c r="D279" s="83">
        <v>1.4816073218842019</v>
      </c>
      <c r="F279" s="84" t="s">
        <v>154</v>
      </c>
      <c r="G279" s="84">
        <v>4</v>
      </c>
      <c r="H279" s="84">
        <v>6.249256570974879</v>
      </c>
      <c r="I279" s="84">
        <v>1.5623141427437197</v>
      </c>
      <c r="J279" s="84">
        <v>0.028625638336679415</v>
      </c>
    </row>
    <row r="280" spans="6:10" ht="12.75">
      <c r="F280" s="84"/>
      <c r="G280" s="84"/>
      <c r="H280" s="84"/>
      <c r="I280" s="84"/>
      <c r="J280" s="84"/>
    </row>
    <row r="281" spans="6:10" ht="12.75">
      <c r="F281" s="84" t="s">
        <v>65</v>
      </c>
      <c r="G281" s="84">
        <v>54</v>
      </c>
      <c r="H281" s="84">
        <v>72.27932967081875</v>
      </c>
      <c r="I281" s="84">
        <v>1.338506105015162</v>
      </c>
      <c r="J281" s="84">
        <v>0.029165272647038904</v>
      </c>
    </row>
    <row r="282" spans="6:10" ht="12.75">
      <c r="F282" s="84" t="s">
        <v>66</v>
      </c>
      <c r="G282" s="84">
        <v>54</v>
      </c>
      <c r="H282" s="84">
        <v>82.61320092276797</v>
      </c>
      <c r="I282" s="84">
        <v>1.5298740911623698</v>
      </c>
      <c r="J282" s="84">
        <v>0.026674779073815907</v>
      </c>
    </row>
    <row r="283" spans="6:10" ht="12.75">
      <c r="F283" s="84" t="s">
        <v>123</v>
      </c>
      <c r="G283" s="84">
        <v>54</v>
      </c>
      <c r="H283" s="84">
        <v>88.07068110383683</v>
      </c>
      <c r="I283" s="84">
        <v>1.6309385389599413</v>
      </c>
      <c r="J283" s="84">
        <v>0.02673885193549231</v>
      </c>
    </row>
    <row r="284" spans="6:10" ht="13.5" thickBot="1">
      <c r="F284" s="85" t="s">
        <v>124</v>
      </c>
      <c r="G284" s="85">
        <v>54</v>
      </c>
      <c r="H284" s="85">
        <v>85.27397737468387</v>
      </c>
      <c r="I284" s="85">
        <v>1.5791477291608123</v>
      </c>
      <c r="J284" s="85">
        <v>0.03130048058833778</v>
      </c>
    </row>
    <row r="287" ht="13.5" thickBot="1">
      <c r="F287" t="s">
        <v>67</v>
      </c>
    </row>
    <row r="288" spans="6:12" ht="12.75">
      <c r="F288" s="86" t="s">
        <v>68</v>
      </c>
      <c r="G288" s="86" t="s">
        <v>69</v>
      </c>
      <c r="H288" s="86" t="s">
        <v>70</v>
      </c>
      <c r="I288" s="86" t="s">
        <v>71</v>
      </c>
      <c r="J288" s="86" t="s">
        <v>72</v>
      </c>
      <c r="K288" s="86" t="s">
        <v>73</v>
      </c>
      <c r="L288" s="86" t="s">
        <v>74</v>
      </c>
    </row>
    <row r="289" spans="6:12" ht="12.75">
      <c r="F289" s="84" t="s">
        <v>75</v>
      </c>
      <c r="G289" s="84">
        <v>3.667341135530502</v>
      </c>
      <c r="H289" s="84">
        <v>53</v>
      </c>
      <c r="I289" s="84">
        <v>0.06919511576472645</v>
      </c>
      <c r="J289" s="84">
        <v>4.645602453742229</v>
      </c>
      <c r="K289" s="84">
        <v>3.2802153257669696E-14</v>
      </c>
      <c r="L289" s="84">
        <v>1.3149281513524445</v>
      </c>
    </row>
    <row r="290" spans="6:12" ht="12.75">
      <c r="F290" s="84" t="s">
        <v>76</v>
      </c>
      <c r="G290" s="84">
        <v>2.6375088753842624</v>
      </c>
      <c r="H290" s="84">
        <v>3</v>
      </c>
      <c r="I290" s="84">
        <v>0.8791696251280875</v>
      </c>
      <c r="J290" s="84">
        <v>59.02544598144477</v>
      </c>
      <c r="K290" s="84">
        <v>1.0646275759672635E-25</v>
      </c>
      <c r="L290" s="84">
        <v>2.1185486262098667</v>
      </c>
    </row>
    <row r="291" spans="6:12" ht="12.75">
      <c r="F291" s="84" t="s">
        <v>77</v>
      </c>
      <c r="G291" s="84">
        <v>2.3682662294378876</v>
      </c>
      <c r="H291" s="84">
        <v>159</v>
      </c>
      <c r="I291" s="84">
        <v>0.014894756159986713</v>
      </c>
      <c r="J291" s="84"/>
      <c r="K291" s="84"/>
      <c r="L291" s="84"/>
    </row>
    <row r="292" spans="6:12" ht="12.75">
      <c r="F292" s="84"/>
      <c r="G292" s="84"/>
      <c r="H292" s="84"/>
      <c r="I292" s="84"/>
      <c r="J292" s="84"/>
      <c r="K292" s="84"/>
      <c r="L292" s="84"/>
    </row>
    <row r="293" spans="6:12" ht="13.5" thickBot="1">
      <c r="F293" s="85" t="s">
        <v>78</v>
      </c>
      <c r="G293" s="85">
        <v>8.673116240352652</v>
      </c>
      <c r="H293" s="85">
        <v>215</v>
      </c>
      <c r="I293" s="85"/>
      <c r="J293" s="85"/>
      <c r="K293" s="85"/>
      <c r="L293" s="85"/>
    </row>
    <row r="297" spans="1:6" ht="19.5">
      <c r="A297" s="87" t="s">
        <v>80</v>
      </c>
      <c r="F297" t="s">
        <v>57</v>
      </c>
    </row>
    <row r="298" ht="13.5" thickBot="1"/>
    <row r="299" spans="6:10" ht="12.75">
      <c r="F299" s="86" t="s">
        <v>58</v>
      </c>
      <c r="G299" s="86" t="s">
        <v>59</v>
      </c>
      <c r="H299" s="86" t="s">
        <v>60</v>
      </c>
      <c r="I299" s="86" t="s">
        <v>61</v>
      </c>
      <c r="J299" s="86" t="s">
        <v>62</v>
      </c>
    </row>
    <row r="300" spans="1:10" ht="12.75">
      <c r="A300" s="83">
        <v>5.301394483573994</v>
      </c>
      <c r="B300" s="83">
        <v>6.753493965554059</v>
      </c>
      <c r="C300" s="83">
        <v>6.497658675678451</v>
      </c>
      <c r="D300" s="83">
        <v>6.904988385742633</v>
      </c>
      <c r="F300" s="84" t="s">
        <v>63</v>
      </c>
      <c r="G300" s="84">
        <v>4</v>
      </c>
      <c r="H300" s="84">
        <v>25.45753551054914</v>
      </c>
      <c r="I300" s="84">
        <v>6.364383877637285</v>
      </c>
      <c r="J300" s="84">
        <v>0.5304561727954441</v>
      </c>
    </row>
    <row r="301" spans="1:10" ht="12.75">
      <c r="A301" s="83">
        <v>6.504129949335001</v>
      </c>
      <c r="B301" s="83">
        <v>7.034877973455744</v>
      </c>
      <c r="C301" s="83">
        <v>6.941683211620932</v>
      </c>
      <c r="D301" s="83">
        <v>6.722100999647535</v>
      </c>
      <c r="F301" s="84" t="s">
        <v>64</v>
      </c>
      <c r="G301" s="84">
        <v>4</v>
      </c>
      <c r="H301" s="84">
        <v>27.202792134059212</v>
      </c>
      <c r="I301" s="84">
        <v>6.800698033514803</v>
      </c>
      <c r="J301" s="84">
        <v>0.056282395667722085</v>
      </c>
    </row>
    <row r="302" spans="1:10" ht="12.75">
      <c r="A302" s="83">
        <v>7.092578835305732</v>
      </c>
      <c r="B302" s="83">
        <v>7.021774222719028</v>
      </c>
      <c r="C302" s="83">
        <v>7.299668053947638</v>
      </c>
      <c r="D302" s="83">
        <v>7.680401123763078</v>
      </c>
      <c r="F302" s="84" t="s">
        <v>93</v>
      </c>
      <c r="G302" s="84">
        <v>4</v>
      </c>
      <c r="H302" s="84">
        <v>29.094422235735472</v>
      </c>
      <c r="I302" s="84">
        <v>7.273605558933868</v>
      </c>
      <c r="J302" s="84">
        <v>0.08745052725946796</v>
      </c>
    </row>
    <row r="303" spans="1:10" ht="12.75">
      <c r="A303" s="83">
        <v>6.388696663666996</v>
      </c>
      <c r="B303" s="83">
        <v>7.04733386053418</v>
      </c>
      <c r="C303" s="83">
        <v>7.579118221952921</v>
      </c>
      <c r="D303" s="83">
        <v>7.138244723004049</v>
      </c>
      <c r="F303" s="84" t="s">
        <v>94</v>
      </c>
      <c r="G303" s="84">
        <v>4</v>
      </c>
      <c r="H303" s="84">
        <v>28.153393469158146</v>
      </c>
      <c r="I303" s="84">
        <v>7.038348367289537</v>
      </c>
      <c r="J303" s="84">
        <v>0.2415131309020732</v>
      </c>
    </row>
    <row r="304" spans="1:10" ht="12.75">
      <c r="A304" s="83">
        <v>6.97094219625431</v>
      </c>
      <c r="B304" s="83">
        <v>7.636270698570398</v>
      </c>
      <c r="C304" s="83">
        <v>7.631660996984149</v>
      </c>
      <c r="D304" s="83">
        <v>7.6229681408263525</v>
      </c>
      <c r="F304" s="84" t="s">
        <v>95</v>
      </c>
      <c r="G304" s="84">
        <v>4</v>
      </c>
      <c r="H304" s="84">
        <v>29.86184203263521</v>
      </c>
      <c r="I304" s="84">
        <v>7.465460508158802</v>
      </c>
      <c r="J304" s="84">
        <v>0.10871857959721372</v>
      </c>
    </row>
    <row r="305" spans="1:10" ht="12.75">
      <c r="A305" s="83">
        <v>4.734421790621214</v>
      </c>
      <c r="B305" s="83">
        <v>6.320204450042871</v>
      </c>
      <c r="C305" s="83">
        <v>6.050680245155387</v>
      </c>
      <c r="D305" s="83">
        <v>7.291868268438295</v>
      </c>
      <c r="F305" s="84" t="s">
        <v>96</v>
      </c>
      <c r="G305" s="84">
        <v>4</v>
      </c>
      <c r="H305" s="84">
        <v>24.39717475425777</v>
      </c>
      <c r="I305" s="84">
        <v>6.099293688564442</v>
      </c>
      <c r="J305" s="84">
        <v>1.1120914192578273</v>
      </c>
    </row>
    <row r="306" spans="1:10" ht="12.75">
      <c r="A306" s="83">
        <v>6.141940388106106</v>
      </c>
      <c r="B306" s="83">
        <v>6.999249861151692</v>
      </c>
      <c r="C306" s="83">
        <v>8.074330626235326</v>
      </c>
      <c r="D306" s="83">
        <v>7.19576234450291</v>
      </c>
      <c r="F306" s="84" t="s">
        <v>97</v>
      </c>
      <c r="G306" s="84">
        <v>4</v>
      </c>
      <c r="H306" s="84">
        <v>28.411283219996037</v>
      </c>
      <c r="I306" s="84">
        <v>7.102820804999009</v>
      </c>
      <c r="J306" s="84">
        <v>0.6288291928338859</v>
      </c>
    </row>
    <row r="307" spans="1:10" ht="12.75">
      <c r="A307" s="83">
        <v>6.708322339525832</v>
      </c>
      <c r="B307" s="83">
        <v>6.58367474503713</v>
      </c>
      <c r="C307" s="83">
        <v>7.213998037347189</v>
      </c>
      <c r="D307" s="83">
        <v>7.028470236592918</v>
      </c>
      <c r="F307" s="84" t="s">
        <v>98</v>
      </c>
      <c r="G307" s="84">
        <v>4</v>
      </c>
      <c r="H307" s="84">
        <v>27.53446535850307</v>
      </c>
      <c r="I307" s="84">
        <v>6.8836163396257675</v>
      </c>
      <c r="J307" s="84">
        <v>0.08360922143042633</v>
      </c>
    </row>
    <row r="308" spans="1:10" ht="12.75">
      <c r="A308" s="83">
        <v>6.457982276643442</v>
      </c>
      <c r="B308" s="83">
        <v>7.158295109624396</v>
      </c>
      <c r="C308" s="83">
        <v>7.126733601582945</v>
      </c>
      <c r="D308" s="83">
        <v>7.915329162864203</v>
      </c>
      <c r="F308" s="84" t="s">
        <v>99</v>
      </c>
      <c r="G308" s="84">
        <v>4</v>
      </c>
      <c r="H308" s="84">
        <v>28.658340150714984</v>
      </c>
      <c r="I308" s="84">
        <v>7.164585037678746</v>
      </c>
      <c r="J308" s="84">
        <v>0.35479216593755797</v>
      </c>
    </row>
    <row r="309" spans="1:10" ht="12.75">
      <c r="A309" s="83">
        <v>7.118728335287873</v>
      </c>
      <c r="B309" s="83">
        <v>7.366592337483422</v>
      </c>
      <c r="C309" s="83">
        <v>7.065498101313517</v>
      </c>
      <c r="D309" s="83">
        <v>8.855520987120851</v>
      </c>
      <c r="F309" s="84" t="s">
        <v>100</v>
      </c>
      <c r="G309" s="84">
        <v>4</v>
      </c>
      <c r="H309" s="84">
        <v>30.40633976120566</v>
      </c>
      <c r="I309" s="84">
        <v>7.601584940301415</v>
      </c>
      <c r="J309" s="84">
        <v>0.7160389109445381</v>
      </c>
    </row>
    <row r="310" spans="1:10" ht="12.75">
      <c r="A310" s="83">
        <v>5.916838903050442</v>
      </c>
      <c r="B310" s="83">
        <v>6.938096880632562</v>
      </c>
      <c r="C310" s="83">
        <v>7.553503758860671</v>
      </c>
      <c r="D310" s="83">
        <v>7.2473278476679726</v>
      </c>
      <c r="F310" s="84" t="s">
        <v>101</v>
      </c>
      <c r="G310" s="84">
        <v>4</v>
      </c>
      <c r="H310" s="84">
        <v>27.655767390211647</v>
      </c>
      <c r="I310" s="84">
        <v>6.913941847552912</v>
      </c>
      <c r="J310" s="84">
        <v>0.5049944703423156</v>
      </c>
    </row>
    <row r="311" spans="1:10" ht="12.75">
      <c r="A311" s="83">
        <v>5.737807117031885</v>
      </c>
      <c r="B311" s="83">
        <v>6.664123430397208</v>
      </c>
      <c r="C311" s="83">
        <v>7.281316104478363</v>
      </c>
      <c r="D311" s="83">
        <v>6.673980106298994</v>
      </c>
      <c r="F311" s="84" t="s">
        <v>102</v>
      </c>
      <c r="G311" s="84">
        <v>4</v>
      </c>
      <c r="H311" s="84">
        <v>26.35722675820645</v>
      </c>
      <c r="I311" s="84">
        <v>6.589306689551613</v>
      </c>
      <c r="J311" s="84">
        <v>0.40556522818765</v>
      </c>
    </row>
    <row r="312" spans="1:10" ht="12.75">
      <c r="A312" s="83">
        <v>5.029061350076195</v>
      </c>
      <c r="B312" s="83">
        <v>7.4690978320972885</v>
      </c>
      <c r="C312" s="83">
        <v>7.1934290356662505</v>
      </c>
      <c r="D312" s="83">
        <v>7.052414298650566</v>
      </c>
      <c r="F312" s="84" t="s">
        <v>103</v>
      </c>
      <c r="G312" s="84">
        <v>4</v>
      </c>
      <c r="H312" s="84">
        <v>26.744002516490305</v>
      </c>
      <c r="I312" s="84">
        <v>6.686000629122576</v>
      </c>
      <c r="J312" s="84">
        <v>1.250143856245965</v>
      </c>
    </row>
    <row r="313" spans="1:10" ht="12.75">
      <c r="A313" s="83">
        <v>5.532467217712739</v>
      </c>
      <c r="B313" s="83">
        <v>7.433206403749522</v>
      </c>
      <c r="C313" s="83">
        <v>6.900727247600312</v>
      </c>
      <c r="D313" s="83">
        <v>7.984300149159844</v>
      </c>
      <c r="F313" s="84" t="s">
        <v>104</v>
      </c>
      <c r="G313" s="84">
        <v>4</v>
      </c>
      <c r="H313" s="84">
        <v>27.850701018222416</v>
      </c>
      <c r="I313" s="84">
        <v>6.962675254555604</v>
      </c>
      <c r="J313" s="84">
        <v>1.1048165239508496</v>
      </c>
    </row>
    <row r="314" spans="1:10" ht="12.75">
      <c r="A314" s="83">
        <v>6.066891418702959</v>
      </c>
      <c r="B314" s="83">
        <v>5.805834094602773</v>
      </c>
      <c r="C314" s="83">
        <v>6.242390820520802</v>
      </c>
      <c r="D314" s="83">
        <v>6.206734790340262</v>
      </c>
      <c r="F314" s="84" t="s">
        <v>105</v>
      </c>
      <c r="G314" s="84">
        <v>4</v>
      </c>
      <c r="H314" s="84">
        <v>24.3218511241668</v>
      </c>
      <c r="I314" s="84">
        <v>6.0804627810417</v>
      </c>
      <c r="J314" s="84">
        <v>0.03925680253090036</v>
      </c>
    </row>
    <row r="315" spans="1:10" ht="12.75">
      <c r="A315" s="83">
        <v>5.061572584767228</v>
      </c>
      <c r="B315" s="83">
        <v>6.50472207245328</v>
      </c>
      <c r="C315" s="83">
        <v>7.5274030870220106</v>
      </c>
      <c r="D315" s="83">
        <v>7.451821533665697</v>
      </c>
      <c r="F315" s="84" t="s">
        <v>106</v>
      </c>
      <c r="G315" s="84">
        <v>4</v>
      </c>
      <c r="H315" s="84">
        <v>26.545519277908216</v>
      </c>
      <c r="I315" s="84">
        <v>6.636379819477054</v>
      </c>
      <c r="J315" s="84">
        <v>1.3187397471303939</v>
      </c>
    </row>
    <row r="316" spans="1:10" ht="12.75">
      <c r="A316" s="83">
        <v>7.025133920914364</v>
      </c>
      <c r="B316" s="83">
        <v>7.510039656116288</v>
      </c>
      <c r="C316" s="83">
        <v>7.669105066893229</v>
      </c>
      <c r="D316" s="83">
        <v>7.4771180642045785</v>
      </c>
      <c r="F316" s="84" t="s">
        <v>107</v>
      </c>
      <c r="G316" s="84">
        <v>4</v>
      </c>
      <c r="H316" s="84">
        <v>29.681396708128457</v>
      </c>
      <c r="I316" s="84">
        <v>7.420349177032114</v>
      </c>
      <c r="J316" s="84">
        <v>0.07644722666600501</v>
      </c>
    </row>
    <row r="317" spans="1:10" ht="12.75">
      <c r="A317" s="83">
        <v>7.254460204647093</v>
      </c>
      <c r="B317" s="83">
        <v>6.896855789281272</v>
      </c>
      <c r="C317" s="83">
        <v>7.33565740987956</v>
      </c>
      <c r="D317" s="83">
        <v>7.5661577657684935</v>
      </c>
      <c r="F317" s="84" t="s">
        <v>108</v>
      </c>
      <c r="G317" s="84">
        <v>4</v>
      </c>
      <c r="H317" s="84">
        <v>29.053131169576417</v>
      </c>
      <c r="I317" s="84">
        <v>7.263282792394104</v>
      </c>
      <c r="J317" s="84">
        <v>0.07710597380583788</v>
      </c>
    </row>
    <row r="318" spans="1:10" ht="12.75">
      <c r="A318" s="83">
        <v>6.565595367000727</v>
      </c>
      <c r="B318" s="83">
        <v>6.8309496929238644</v>
      </c>
      <c r="C318" s="83">
        <v>7.650407683851035</v>
      </c>
      <c r="D318" s="83">
        <v>7.362912617099459</v>
      </c>
      <c r="F318" s="84" t="s">
        <v>109</v>
      </c>
      <c r="G318" s="84">
        <v>4</v>
      </c>
      <c r="H318" s="84">
        <v>28.409865360875088</v>
      </c>
      <c r="I318" s="84">
        <v>7.102466340218772</v>
      </c>
      <c r="J318" s="84">
        <v>0.24334123694828236</v>
      </c>
    </row>
    <row r="319" spans="1:10" ht="12.75">
      <c r="A319" s="83">
        <v>5.69528791164194</v>
      </c>
      <c r="B319" s="83">
        <v>6.868560798711894</v>
      </c>
      <c r="C319" s="83">
        <v>7.359498367174094</v>
      </c>
      <c r="D319" s="83">
        <v>7.589364067555843</v>
      </c>
      <c r="F319" s="84" t="s">
        <v>110</v>
      </c>
      <c r="G319" s="84">
        <v>4</v>
      </c>
      <c r="H319" s="84">
        <v>27.51271114508377</v>
      </c>
      <c r="I319" s="84">
        <v>6.878177786270943</v>
      </c>
      <c r="J319" s="84">
        <v>0.7122587900794505</v>
      </c>
    </row>
    <row r="320" spans="1:10" ht="12.75">
      <c r="A320" s="83">
        <v>6.721128778627138</v>
      </c>
      <c r="B320" s="83">
        <v>6.845243385283146</v>
      </c>
      <c r="C320" s="83">
        <v>7.546301333055973</v>
      </c>
      <c r="D320" s="83">
        <v>6.897576024175406</v>
      </c>
      <c r="F320" s="84" t="s">
        <v>111</v>
      </c>
      <c r="G320" s="84">
        <v>4</v>
      </c>
      <c r="H320" s="84">
        <v>28.01024952114166</v>
      </c>
      <c r="I320" s="84">
        <v>7.002562380285415</v>
      </c>
      <c r="J320" s="84">
        <v>0.13687610735340172</v>
      </c>
    </row>
    <row r="321" spans="1:10" ht="12.75">
      <c r="A321" s="83">
        <v>6.828157766598461</v>
      </c>
      <c r="B321" s="83">
        <v>6.975683898479651</v>
      </c>
      <c r="C321" s="83">
        <v>6.718737952859422</v>
      </c>
      <c r="D321" s="83">
        <v>7.6412035388585675</v>
      </c>
      <c r="F321" s="84" t="s">
        <v>112</v>
      </c>
      <c r="G321" s="84">
        <v>4</v>
      </c>
      <c r="H321" s="84">
        <v>28.1637831567961</v>
      </c>
      <c r="I321" s="84">
        <v>7.040945789199025</v>
      </c>
      <c r="J321" s="84">
        <v>0.17122170425585637</v>
      </c>
    </row>
    <row r="322" spans="1:10" ht="12.75">
      <c r="A322" s="83">
        <v>5.517021058934072</v>
      </c>
      <c r="B322" s="83">
        <v>6.664447693427271</v>
      </c>
      <c r="C322" s="83">
        <v>6.911849059137058</v>
      </c>
      <c r="D322" s="83">
        <v>6.508450517570969</v>
      </c>
      <c r="F322" s="84" t="s">
        <v>113</v>
      </c>
      <c r="G322" s="84">
        <v>4</v>
      </c>
      <c r="H322" s="84">
        <v>25.601768329069372</v>
      </c>
      <c r="I322" s="84">
        <v>6.400442082267343</v>
      </c>
      <c r="J322" s="84">
        <v>0.37444486175961816</v>
      </c>
    </row>
    <row r="323" spans="1:10" ht="12.75">
      <c r="A323" s="83">
        <v>6.416979211508432</v>
      </c>
      <c r="B323" s="83">
        <v>6.168495397184434</v>
      </c>
      <c r="C323" s="83">
        <v>6.9528136944848535</v>
      </c>
      <c r="D323" s="83">
        <v>7.161257237704012</v>
      </c>
      <c r="F323" s="84" t="s">
        <v>114</v>
      </c>
      <c r="G323" s="84">
        <v>4</v>
      </c>
      <c r="H323" s="84">
        <v>26.69954554088173</v>
      </c>
      <c r="I323" s="84">
        <v>6.674886385220432</v>
      </c>
      <c r="J323" s="84">
        <v>0.212249379465599</v>
      </c>
    </row>
    <row r="324" spans="1:10" ht="12.75">
      <c r="A324" s="83">
        <v>7.410436981624079</v>
      </c>
      <c r="B324" s="83">
        <v>7.021145041349318</v>
      </c>
      <c r="C324" s="83">
        <v>7.675889497363473</v>
      </c>
      <c r="D324" s="83">
        <v>8.719816983641678</v>
      </c>
      <c r="F324" s="84" t="s">
        <v>115</v>
      </c>
      <c r="G324" s="84">
        <v>4</v>
      </c>
      <c r="H324" s="84">
        <v>30.82728850397855</v>
      </c>
      <c r="I324" s="84">
        <v>7.706822125994638</v>
      </c>
      <c r="J324" s="84">
        <v>0.5283708757815381</v>
      </c>
    </row>
    <row r="325" spans="1:10" ht="12.75">
      <c r="A325" s="83">
        <v>6.585474712301342</v>
      </c>
      <c r="B325" s="83">
        <v>8.087011380935596</v>
      </c>
      <c r="C325" s="83">
        <v>7.4759362775465</v>
      </c>
      <c r="D325" s="83">
        <v>7.484055692973699</v>
      </c>
      <c r="F325" s="84" t="s">
        <v>116</v>
      </c>
      <c r="G325" s="84">
        <v>4</v>
      </c>
      <c r="H325" s="84">
        <v>29.632478063757134</v>
      </c>
      <c r="I325" s="84">
        <v>7.408119515939283</v>
      </c>
      <c r="J325" s="84">
        <v>0.38266801781607757</v>
      </c>
    </row>
    <row r="326" spans="1:10" ht="12.75">
      <c r="A326" s="83">
        <v>5.889696528549978</v>
      </c>
      <c r="B326" s="83">
        <v>6.767546474506592</v>
      </c>
      <c r="C326" s="83">
        <v>5.848524740704685</v>
      </c>
      <c r="D326" s="83">
        <v>7.178155364758087</v>
      </c>
      <c r="F326" s="84" t="s">
        <v>117</v>
      </c>
      <c r="G326" s="84">
        <v>4</v>
      </c>
      <c r="H326" s="84">
        <v>25.68392310851934</v>
      </c>
      <c r="I326" s="84">
        <v>6.420980777129835</v>
      </c>
      <c r="J326" s="84">
        <v>0.43446333505896934</v>
      </c>
    </row>
    <row r="327" spans="1:10" ht="12.75">
      <c r="A327" s="83">
        <v>6.948616911730272</v>
      </c>
      <c r="B327" s="83">
        <v>6.64145183673878</v>
      </c>
      <c r="C327" s="83">
        <v>7.923607793822779</v>
      </c>
      <c r="D327" s="83">
        <v>6.8789133736620265</v>
      </c>
      <c r="F327" s="84" t="s">
        <v>118</v>
      </c>
      <c r="G327" s="84">
        <v>4</v>
      </c>
      <c r="H327" s="84">
        <v>28.392589915953856</v>
      </c>
      <c r="I327" s="84">
        <v>7.098147478988464</v>
      </c>
      <c r="J327" s="84">
        <v>0.3201262081663572</v>
      </c>
    </row>
    <row r="328" spans="1:10" ht="12.75">
      <c r="A328" s="83">
        <v>6.2551604255514786</v>
      </c>
      <c r="B328" s="83">
        <v>6.712448495145144</v>
      </c>
      <c r="C328" s="83">
        <v>7.670634372760664</v>
      </c>
      <c r="D328" s="83">
        <v>6.899862175802845</v>
      </c>
      <c r="F328" s="84" t="s">
        <v>119</v>
      </c>
      <c r="G328" s="84">
        <v>4</v>
      </c>
      <c r="H328" s="84">
        <v>27.53810546926013</v>
      </c>
      <c r="I328" s="84">
        <v>6.884526367315033</v>
      </c>
      <c r="J328" s="84">
        <v>0.3479710886633711</v>
      </c>
    </row>
    <row r="329" spans="1:10" ht="12.75">
      <c r="A329" s="83">
        <v>6.543427867937492</v>
      </c>
      <c r="B329" s="83">
        <v>6.588350377525256</v>
      </c>
      <c r="C329" s="83">
        <v>6.569837732124334</v>
      </c>
      <c r="D329" s="83">
        <v>7.575509377470899</v>
      </c>
      <c r="F329" s="84" t="s">
        <v>120</v>
      </c>
      <c r="G329" s="84">
        <v>4</v>
      </c>
      <c r="H329" s="84">
        <v>27.277125355057983</v>
      </c>
      <c r="I329" s="84">
        <v>6.819281338764496</v>
      </c>
      <c r="J329" s="84">
        <v>0.25450906854851496</v>
      </c>
    </row>
    <row r="330" spans="1:10" ht="12.75">
      <c r="A330" s="83">
        <v>6.021451946833456</v>
      </c>
      <c r="B330" s="83">
        <v>6.9398066327674455</v>
      </c>
      <c r="C330" s="83">
        <v>7.4538694809414485</v>
      </c>
      <c r="D330" s="83">
        <v>7.157974627556518</v>
      </c>
      <c r="F330" s="84" t="s">
        <v>121</v>
      </c>
      <c r="G330" s="84">
        <v>4</v>
      </c>
      <c r="H330" s="84">
        <v>27.57310268809887</v>
      </c>
      <c r="I330" s="84">
        <v>6.893275672024718</v>
      </c>
      <c r="J330" s="84">
        <v>0.3821908979231239</v>
      </c>
    </row>
    <row r="331" spans="1:10" ht="12.75">
      <c r="A331" s="83">
        <v>6.939620115327431</v>
      </c>
      <c r="B331" s="83">
        <v>7.3666346356420895</v>
      </c>
      <c r="C331" s="83">
        <v>7.649845838189659</v>
      </c>
      <c r="D331" s="83">
        <v>8.962884127526774</v>
      </c>
      <c r="F331" s="84" t="s">
        <v>122</v>
      </c>
      <c r="G331" s="84">
        <v>4</v>
      </c>
      <c r="H331" s="84">
        <v>30.91898471668595</v>
      </c>
      <c r="I331" s="84">
        <v>7.729746179171488</v>
      </c>
      <c r="J331" s="84">
        <v>0.7610541513243069</v>
      </c>
    </row>
    <row r="332" spans="1:10" ht="12.75">
      <c r="A332" s="83">
        <v>6.473180395515147</v>
      </c>
      <c r="B332" s="83">
        <v>8.642299945401223</v>
      </c>
      <c r="C332" s="83">
        <v>7.542529801921207</v>
      </c>
      <c r="D332" s="83">
        <v>8.701795915857776</v>
      </c>
      <c r="F332" s="84" t="s">
        <v>127</v>
      </c>
      <c r="G332" s="84">
        <v>4</v>
      </c>
      <c r="H332" s="84">
        <v>31.35980605869535</v>
      </c>
      <c r="I332" s="84">
        <v>7.839951514673838</v>
      </c>
      <c r="J332" s="84">
        <v>1.1143539145086077</v>
      </c>
    </row>
    <row r="333" spans="1:10" ht="12.75">
      <c r="A333" s="83">
        <v>7.026843015622413</v>
      </c>
      <c r="B333" s="83">
        <v>7.2679773201411235</v>
      </c>
      <c r="C333" s="83">
        <v>7.3756566330984565</v>
      </c>
      <c r="D333" s="83">
        <v>7.2709353193747415</v>
      </c>
      <c r="F333" s="84" t="s">
        <v>128</v>
      </c>
      <c r="G333" s="84">
        <v>4</v>
      </c>
      <c r="H333" s="84">
        <v>28.941412288236734</v>
      </c>
      <c r="I333" s="84">
        <v>7.235353072059183</v>
      </c>
      <c r="J333" s="84">
        <v>0.021830656920836116</v>
      </c>
    </row>
    <row r="334" spans="1:10" ht="12.75">
      <c r="A334" s="83">
        <v>6.3279101193680525</v>
      </c>
      <c r="B334" s="83">
        <v>7.086122579747334</v>
      </c>
      <c r="C334" s="83">
        <v>7.9549330543798416</v>
      </c>
      <c r="D334" s="83">
        <v>8.09422775602201</v>
      </c>
      <c r="F334" s="84" t="s">
        <v>129</v>
      </c>
      <c r="G334" s="84">
        <v>4</v>
      </c>
      <c r="H334" s="84">
        <v>29.46319350951724</v>
      </c>
      <c r="I334" s="84">
        <v>7.36579837737931</v>
      </c>
      <c r="J334" s="84">
        <v>0.677706538404332</v>
      </c>
    </row>
    <row r="335" spans="1:10" ht="12.75">
      <c r="A335" s="83">
        <v>7.030905440895236</v>
      </c>
      <c r="B335" s="83">
        <v>8.214397157393833</v>
      </c>
      <c r="C335" s="83">
        <v>7.2404006820304385</v>
      </c>
      <c r="D335" s="83">
        <v>7.40299524499286</v>
      </c>
      <c r="F335" s="84" t="s">
        <v>130</v>
      </c>
      <c r="G335" s="84">
        <v>4</v>
      </c>
      <c r="H335" s="84">
        <v>29.888698525312364</v>
      </c>
      <c r="I335" s="84">
        <v>7.472174631328091</v>
      </c>
      <c r="J335" s="84">
        <v>0.268039242563835</v>
      </c>
    </row>
    <row r="336" spans="1:10" ht="12.75">
      <c r="A336" s="83">
        <v>6.569561708779742</v>
      </c>
      <c r="B336" s="83">
        <v>6.1855861253447815</v>
      </c>
      <c r="C336" s="83">
        <v>7.138861056496754</v>
      </c>
      <c r="D336" s="83">
        <v>7.51014903370224</v>
      </c>
      <c r="F336" s="84" t="s">
        <v>131</v>
      </c>
      <c r="G336" s="84">
        <v>4</v>
      </c>
      <c r="H336" s="84">
        <v>27.40415792432352</v>
      </c>
      <c r="I336" s="84">
        <v>6.85103948108088</v>
      </c>
      <c r="J336" s="84">
        <v>0.34644152219720087</v>
      </c>
    </row>
    <row r="337" spans="1:10" ht="12.75">
      <c r="A337" s="83">
        <v>6.954704302031224</v>
      </c>
      <c r="B337" s="83">
        <v>6.810632263734011</v>
      </c>
      <c r="C337" s="83">
        <v>6.958649970606344</v>
      </c>
      <c r="D337" s="83">
        <v>6.917552466572363</v>
      </c>
      <c r="F337" s="84" t="s">
        <v>132</v>
      </c>
      <c r="G337" s="84">
        <v>4</v>
      </c>
      <c r="H337" s="84">
        <v>27.641539002943944</v>
      </c>
      <c r="I337" s="84">
        <v>6.910384750735986</v>
      </c>
      <c r="J337" s="84">
        <v>0.004765229629845169</v>
      </c>
    </row>
    <row r="338" spans="1:10" ht="12.75">
      <c r="A338" s="83">
        <v>7.011675152061693</v>
      </c>
      <c r="B338" s="83">
        <v>7.535996255200782</v>
      </c>
      <c r="C338" s="83">
        <v>7.1038738355507345</v>
      </c>
      <c r="D338" s="83">
        <v>8.37120910781882</v>
      </c>
      <c r="F338" s="84" t="s">
        <v>133</v>
      </c>
      <c r="G338" s="84">
        <v>4</v>
      </c>
      <c r="H338" s="84">
        <v>30.02275435063203</v>
      </c>
      <c r="I338" s="84">
        <v>7.505688587658008</v>
      </c>
      <c r="J338" s="84">
        <v>0.38518289836400754</v>
      </c>
    </row>
    <row r="339" spans="1:10" ht="12.75">
      <c r="A339" s="83">
        <v>7.104179376098772</v>
      </c>
      <c r="B339" s="83">
        <v>7.505537151845405</v>
      </c>
      <c r="C339" s="83">
        <v>6.698263331542672</v>
      </c>
      <c r="D339" s="83">
        <v>9.178212920446128</v>
      </c>
      <c r="F339" s="84" t="s">
        <v>134</v>
      </c>
      <c r="G339" s="84">
        <v>4</v>
      </c>
      <c r="H339" s="84">
        <v>30.486192779932978</v>
      </c>
      <c r="I339" s="84">
        <v>7.621548194983244</v>
      </c>
      <c r="J339" s="84">
        <v>1.1855963544809167</v>
      </c>
    </row>
    <row r="340" spans="1:10" ht="12.75">
      <c r="A340" s="83">
        <v>7.36712731320836</v>
      </c>
      <c r="B340" s="83">
        <v>7.128903723694156</v>
      </c>
      <c r="C340" s="83">
        <v>8.428506199210174</v>
      </c>
      <c r="D340" s="83">
        <v>8.552754717910313</v>
      </c>
      <c r="F340" s="84" t="s">
        <v>135</v>
      </c>
      <c r="G340" s="84">
        <v>4</v>
      </c>
      <c r="H340" s="84">
        <v>31.477291954023002</v>
      </c>
      <c r="I340" s="84">
        <v>7.8693229885057505</v>
      </c>
      <c r="J340" s="84">
        <v>0.5267286586273959</v>
      </c>
    </row>
    <row r="341" spans="1:10" ht="12.75">
      <c r="A341" s="83">
        <v>7.7212853061719695</v>
      </c>
      <c r="B341" s="83">
        <v>8.544884044398247</v>
      </c>
      <c r="C341" s="83">
        <v>7.350632124073757</v>
      </c>
      <c r="D341" s="83">
        <v>7.068085440069287</v>
      </c>
      <c r="F341" s="84" t="s">
        <v>136</v>
      </c>
      <c r="G341" s="84">
        <v>4</v>
      </c>
      <c r="H341" s="84">
        <v>30.684886914713257</v>
      </c>
      <c r="I341" s="84">
        <v>7.671221728678314</v>
      </c>
      <c r="J341" s="84">
        <v>0.4107810936394003</v>
      </c>
    </row>
    <row r="342" spans="1:10" ht="12.75">
      <c r="A342" s="83">
        <v>6.417028821654384</v>
      </c>
      <c r="B342" s="83">
        <v>6.67556224458027</v>
      </c>
      <c r="C342" s="83">
        <v>7.844289184210524</v>
      </c>
      <c r="D342" s="83">
        <v>7.158560471603114</v>
      </c>
      <c r="F342" s="84" t="s">
        <v>143</v>
      </c>
      <c r="G342" s="84">
        <v>4</v>
      </c>
      <c r="H342" s="84">
        <v>28.09544072204829</v>
      </c>
      <c r="I342" s="84">
        <v>7.023860180512073</v>
      </c>
      <c r="J342" s="84">
        <v>0.39360122293235617</v>
      </c>
    </row>
    <row r="343" spans="1:10" ht="12.75">
      <c r="A343" s="83">
        <v>5.909041208743984</v>
      </c>
      <c r="B343" s="83">
        <v>6.752845723772839</v>
      </c>
      <c r="C343" s="83">
        <v>6.947476969596456</v>
      </c>
      <c r="D343" s="83">
        <v>6.725571191374266</v>
      </c>
      <c r="F343" s="84" t="s">
        <v>144</v>
      </c>
      <c r="G343" s="84">
        <v>4</v>
      </c>
      <c r="H343" s="84">
        <v>26.334935093487545</v>
      </c>
      <c r="I343" s="84">
        <v>6.583733773371886</v>
      </c>
      <c r="J343" s="84">
        <v>0.2120786248259492</v>
      </c>
    </row>
    <row r="344" spans="1:10" ht="12.75">
      <c r="A344" s="83">
        <v>6.634562042994083</v>
      </c>
      <c r="B344" s="83">
        <v>6.961320876274951</v>
      </c>
      <c r="C344" s="83">
        <v>7.849309738598858</v>
      </c>
      <c r="D344" s="83">
        <v>7.416784601016635</v>
      </c>
      <c r="F344" s="84" t="s">
        <v>145</v>
      </c>
      <c r="G344" s="84">
        <v>4</v>
      </c>
      <c r="H344" s="84">
        <v>28.86197725888453</v>
      </c>
      <c r="I344" s="84">
        <v>7.215494314721132</v>
      </c>
      <c r="J344" s="84">
        <v>0.2814420706825634</v>
      </c>
    </row>
    <row r="345" spans="1:10" ht="12.75">
      <c r="A345" s="83">
        <v>6.0251588737187</v>
      </c>
      <c r="B345" s="83">
        <v>6.539990914968988</v>
      </c>
      <c r="C345" s="83">
        <v>6.403892171950048</v>
      </c>
      <c r="D345" s="83">
        <v>7.182242304873928</v>
      </c>
      <c r="F345" s="84" t="s">
        <v>146</v>
      </c>
      <c r="G345" s="84">
        <v>4</v>
      </c>
      <c r="H345" s="84">
        <v>26.151284265511663</v>
      </c>
      <c r="I345" s="84">
        <v>6.537821066377916</v>
      </c>
      <c r="J345" s="84">
        <v>0.23201430447083263</v>
      </c>
    </row>
    <row r="346" spans="1:10" ht="12.75">
      <c r="A346" s="83">
        <v>6.639339784893304</v>
      </c>
      <c r="B346" s="83">
        <v>6.807284135926908</v>
      </c>
      <c r="C346" s="83">
        <v>7.396426063747617</v>
      </c>
      <c r="D346" s="83">
        <v>5.968241658885821</v>
      </c>
      <c r="F346" s="84" t="s">
        <v>147</v>
      </c>
      <c r="G346" s="84">
        <v>4</v>
      </c>
      <c r="H346" s="84">
        <v>26.81129164345365</v>
      </c>
      <c r="I346" s="84">
        <v>6.7028229108634125</v>
      </c>
      <c r="J346" s="84">
        <v>0.34521240142418225</v>
      </c>
    </row>
    <row r="347" spans="1:10" ht="12.75">
      <c r="A347" s="83">
        <v>7.335334196352873</v>
      </c>
      <c r="B347" s="83">
        <v>6.437454668292311</v>
      </c>
      <c r="C347" s="83">
        <v>7.510537184730717</v>
      </c>
      <c r="D347" s="83">
        <v>7.891613341805564</v>
      </c>
      <c r="F347" s="84" t="s">
        <v>148</v>
      </c>
      <c r="G347" s="84">
        <v>4</v>
      </c>
      <c r="H347" s="84">
        <v>29.174939391181464</v>
      </c>
      <c r="I347" s="84">
        <v>7.293734847795366</v>
      </c>
      <c r="J347" s="84">
        <v>0.37980273283690735</v>
      </c>
    </row>
    <row r="348" spans="1:10" ht="12.75">
      <c r="A348" s="83">
        <v>5.84220536190343</v>
      </c>
      <c r="B348" s="83">
        <v>6.667496478589298</v>
      </c>
      <c r="C348" s="83">
        <v>6.778985400784206</v>
      </c>
      <c r="D348" s="83">
        <v>7.637125413379774</v>
      </c>
      <c r="F348" s="84" t="s">
        <v>149</v>
      </c>
      <c r="G348" s="84">
        <v>4</v>
      </c>
      <c r="H348" s="84">
        <v>26.925812654656706</v>
      </c>
      <c r="I348" s="84">
        <v>6.731453163664177</v>
      </c>
      <c r="J348" s="84">
        <v>0.5391178826575546</v>
      </c>
    </row>
    <row r="349" spans="1:10" ht="12.75">
      <c r="A349" s="83">
        <v>6.836994629854174</v>
      </c>
      <c r="B349" s="83">
        <v>7.072916966910739</v>
      </c>
      <c r="C349" s="83">
        <v>8.109572968455723</v>
      </c>
      <c r="D349" s="83">
        <v>6.887806782193266</v>
      </c>
      <c r="F349" s="84" t="s">
        <v>150</v>
      </c>
      <c r="G349" s="84">
        <v>4</v>
      </c>
      <c r="H349" s="84">
        <v>28.907291347413903</v>
      </c>
      <c r="I349" s="84">
        <v>7.226822836853476</v>
      </c>
      <c r="J349" s="84">
        <v>0.356610909312091</v>
      </c>
    </row>
    <row r="350" spans="1:10" ht="12.75">
      <c r="A350" s="83">
        <v>6.338145017672059</v>
      </c>
      <c r="B350" s="83">
        <v>7.971143533822227</v>
      </c>
      <c r="C350" s="83">
        <v>7.631627465853811</v>
      </c>
      <c r="D350" s="83">
        <v>7.560951271955808</v>
      </c>
      <c r="F350" s="84" t="s">
        <v>151</v>
      </c>
      <c r="G350" s="84">
        <v>4</v>
      </c>
      <c r="H350" s="84">
        <v>29.501867289303906</v>
      </c>
      <c r="I350" s="84">
        <v>7.3754668223259765</v>
      </c>
      <c r="J350" s="84">
        <v>0.5102966757921669</v>
      </c>
    </row>
    <row r="351" spans="1:10" ht="12.75">
      <c r="A351" s="83">
        <v>6.951568454244817</v>
      </c>
      <c r="B351" s="83">
        <v>7.826963248995765</v>
      </c>
      <c r="C351" s="83">
        <v>7.492673322344912</v>
      </c>
      <c r="D351" s="83">
        <v>6.666545964957927</v>
      </c>
      <c r="F351" s="84" t="s">
        <v>152</v>
      </c>
      <c r="G351" s="84">
        <v>4</v>
      </c>
      <c r="H351" s="84">
        <v>28.93775099054342</v>
      </c>
      <c r="I351" s="84">
        <v>7.234437747635855</v>
      </c>
      <c r="J351" s="84">
        <v>0.27342939859459153</v>
      </c>
    </row>
    <row r="352" spans="1:10" ht="12.75">
      <c r="A352" s="83">
        <v>7.751212336180044</v>
      </c>
      <c r="B352" s="83">
        <v>7.880486896577783</v>
      </c>
      <c r="C352" s="83">
        <v>7.51998623438692</v>
      </c>
      <c r="D352" s="83">
        <v>6.960929362410758</v>
      </c>
      <c r="F352" s="84" t="s">
        <v>153</v>
      </c>
      <c r="G352" s="84">
        <v>4</v>
      </c>
      <c r="H352" s="84">
        <v>30.112614829555504</v>
      </c>
      <c r="I352" s="84">
        <v>7.528153707388876</v>
      </c>
      <c r="J352" s="84">
        <v>0.16523466441109727</v>
      </c>
    </row>
    <row r="353" spans="1:10" ht="12.75">
      <c r="A353" s="83">
        <v>6.444632897477507</v>
      </c>
      <c r="B353" s="83">
        <v>7.286905053333629</v>
      </c>
      <c r="C353" s="83">
        <v>7.431397696673027</v>
      </c>
      <c r="D353" s="83">
        <v>6.857570709292158</v>
      </c>
      <c r="F353" s="84" t="s">
        <v>154</v>
      </c>
      <c r="G353" s="84">
        <v>4</v>
      </c>
      <c r="H353" s="84">
        <v>28.02050635677632</v>
      </c>
      <c r="I353" s="84">
        <v>7.00512658919408</v>
      </c>
      <c r="J353" s="84">
        <v>0.19901069202397062</v>
      </c>
    </row>
    <row r="354" spans="6:10" ht="12.75">
      <c r="F354" s="84"/>
      <c r="G354" s="84"/>
      <c r="H354" s="84"/>
      <c r="I354" s="84"/>
      <c r="J354" s="84"/>
    </row>
    <row r="355" spans="6:10" ht="12.75">
      <c r="F355" s="84" t="s">
        <v>65</v>
      </c>
      <c r="G355" s="84">
        <v>54</v>
      </c>
      <c r="H355" s="84">
        <v>350.0940213148317</v>
      </c>
      <c r="I355" s="84">
        <v>6.483222616941328</v>
      </c>
      <c r="J355" s="84">
        <v>0.44927963050571085</v>
      </c>
    </row>
    <row r="356" spans="6:10" ht="12.75">
      <c r="F356" s="84" t="s">
        <v>66</v>
      </c>
      <c r="G356" s="84">
        <v>54</v>
      </c>
      <c r="H356" s="84">
        <v>381.42422643307015</v>
      </c>
      <c r="I356" s="84">
        <v>7.06341160061241</v>
      </c>
      <c r="J356" s="84">
        <v>0.32779010572396555</v>
      </c>
    </row>
    <row r="357" spans="6:10" ht="12.75">
      <c r="F357" s="84" t="s">
        <v>123</v>
      </c>
      <c r="G357" s="84">
        <v>54</v>
      </c>
      <c r="H357" s="84">
        <v>393.30079721699883</v>
      </c>
      <c r="I357" s="84">
        <v>7.283348096611089</v>
      </c>
      <c r="J357" s="84">
        <v>0.2652122045486856</v>
      </c>
    </row>
    <row r="358" spans="6:10" ht="13.5" thickBot="1">
      <c r="F358" s="85" t="s">
        <v>124</v>
      </c>
      <c r="G358" s="85">
        <v>54</v>
      </c>
      <c r="H358" s="85">
        <v>400.0153056511314</v>
      </c>
      <c r="I358" s="85">
        <v>7.407690845391323</v>
      </c>
      <c r="J358" s="85">
        <v>0.45665073859596683</v>
      </c>
    </row>
    <row r="361" ht="13.5" thickBot="1">
      <c r="F361" t="s">
        <v>67</v>
      </c>
    </row>
    <row r="362" spans="6:12" ht="12.75">
      <c r="F362" s="86" t="s">
        <v>68</v>
      </c>
      <c r="G362" s="86" t="s">
        <v>69</v>
      </c>
      <c r="H362" s="86" t="s">
        <v>70</v>
      </c>
      <c r="I362" s="86" t="s">
        <v>71</v>
      </c>
      <c r="J362" s="86" t="s">
        <v>72</v>
      </c>
      <c r="K362" s="86" t="s">
        <v>73</v>
      </c>
      <c r="L362" s="86" t="s">
        <v>74</v>
      </c>
    </row>
    <row r="363" spans="6:12" ht="12.75">
      <c r="F363" s="84" t="s">
        <v>75</v>
      </c>
      <c r="G363" s="84">
        <v>38.26641662371925</v>
      </c>
      <c r="H363" s="84">
        <v>53</v>
      </c>
      <c r="I363" s="84">
        <v>0.7220078608248915</v>
      </c>
      <c r="J363" s="84">
        <v>2.787944896031326</v>
      </c>
      <c r="K363" s="84">
        <v>4.2841549578709916E-07</v>
      </c>
      <c r="L363" s="84">
        <v>1.3149281513524445</v>
      </c>
    </row>
    <row r="364" spans="6:12" ht="12.75">
      <c r="F364" s="84" t="s">
        <v>76</v>
      </c>
      <c r="G364" s="84">
        <v>27.18660949067882</v>
      </c>
      <c r="H364" s="84">
        <v>3</v>
      </c>
      <c r="I364" s="84">
        <v>9.062203163559607</v>
      </c>
      <c r="J364" s="84">
        <v>34.99258723828831</v>
      </c>
      <c r="K364" s="84">
        <v>2.018093136981496E-17</v>
      </c>
      <c r="L364" s="84">
        <v>2.1185486262098667</v>
      </c>
    </row>
    <row r="365" spans="6:12" ht="12.75">
      <c r="F365" s="84" t="s">
        <v>77</v>
      </c>
      <c r="G365" s="84">
        <v>41.17701538311461</v>
      </c>
      <c r="H365" s="84">
        <v>159</v>
      </c>
      <c r="I365" s="84">
        <v>0.25897493951644407</v>
      </c>
      <c r="J365" s="84"/>
      <c r="K365" s="84"/>
      <c r="L365" s="84"/>
    </row>
    <row r="366" spans="6:12" ht="12.75">
      <c r="F366" s="84"/>
      <c r="G366" s="84"/>
      <c r="H366" s="84"/>
      <c r="I366" s="84"/>
      <c r="J366" s="84"/>
      <c r="K366" s="84"/>
      <c r="L366" s="84"/>
    </row>
    <row r="367" spans="6:12" ht="13.5" thickBot="1">
      <c r="F367" s="85" t="s">
        <v>78</v>
      </c>
      <c r="G367" s="85">
        <v>106.63004149751268</v>
      </c>
      <c r="H367" s="85">
        <v>215</v>
      </c>
      <c r="I367" s="85"/>
      <c r="J367" s="85"/>
      <c r="K367" s="85"/>
      <c r="L367" s="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33"/>
  <sheetViews>
    <sheetView workbookViewId="0" topLeftCell="A166">
      <selection activeCell="X11" sqref="X11:X22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90" customFormat="1" ht="20.25" thickBot="1">
      <c r="A1" s="89" t="s">
        <v>141</v>
      </c>
      <c r="D1" s="91"/>
      <c r="E1" s="91"/>
      <c r="F1" s="92"/>
      <c r="G1" s="93"/>
      <c r="H1" s="93"/>
      <c r="I1" s="91"/>
      <c r="K1" s="94" t="s">
        <v>142</v>
      </c>
      <c r="L1" s="93"/>
      <c r="M1" s="91"/>
      <c r="N1" s="93"/>
      <c r="O1" s="95"/>
      <c r="P1" s="96" t="s">
        <v>2</v>
      </c>
      <c r="Q1" s="91"/>
      <c r="U1" s="91"/>
      <c r="W1" s="95"/>
      <c r="X1" s="95"/>
      <c r="Y1" s="91"/>
      <c r="Z1" s="95"/>
      <c r="AA1" s="95"/>
      <c r="AB1" s="95"/>
      <c r="AC1" s="91"/>
      <c r="AD1" s="95"/>
      <c r="AF1" s="93"/>
      <c r="AG1" s="91"/>
      <c r="AH1" s="93"/>
      <c r="AI1" s="93"/>
      <c r="AJ1" s="93"/>
      <c r="AK1" s="91"/>
      <c r="AL1" s="93"/>
      <c r="AM1" s="93"/>
      <c r="AN1" s="93"/>
      <c r="AO1" s="91"/>
      <c r="AP1" s="93"/>
      <c r="AQ1" s="93"/>
      <c r="AR1" s="93"/>
      <c r="AS1" s="91"/>
      <c r="AT1" s="93"/>
      <c r="AU1" s="93"/>
      <c r="AV1" s="93"/>
      <c r="AW1" s="91"/>
      <c r="AX1" s="93"/>
      <c r="AY1" s="93"/>
      <c r="AZ1" s="93"/>
      <c r="BA1" s="93"/>
      <c r="BB1" s="93"/>
      <c r="BC1" s="93"/>
      <c r="BD1" s="93"/>
      <c r="BE1" s="93"/>
      <c r="BF1" s="93"/>
      <c r="BG1" s="97"/>
      <c r="BH1" s="97"/>
      <c r="BI1" s="97"/>
      <c r="BJ1" s="97"/>
    </row>
    <row r="2" spans="1:62" s="99" customFormat="1" ht="9.75" customHeight="1" thickBot="1" thickTop="1">
      <c r="A2" s="98"/>
      <c r="B2" s="98"/>
      <c r="C2" s="98"/>
      <c r="E2" s="100"/>
      <c r="F2" s="101"/>
      <c r="J2" s="102"/>
      <c r="K2" s="103"/>
      <c r="L2" s="104"/>
      <c r="N2" s="104"/>
      <c r="P2" s="105"/>
      <c r="R2" s="104"/>
      <c r="S2" s="104"/>
      <c r="T2" s="106"/>
      <c r="V2" s="107"/>
      <c r="W2" s="106"/>
      <c r="X2" s="106"/>
      <c r="Z2" s="106"/>
      <c r="AA2" s="106"/>
      <c r="AB2" s="106"/>
      <c r="AD2" s="106"/>
      <c r="AF2" s="104"/>
      <c r="AH2" s="104"/>
      <c r="AI2" s="104"/>
      <c r="AJ2" s="104"/>
      <c r="AL2" s="104"/>
      <c r="AM2" s="104"/>
      <c r="AN2" s="104"/>
      <c r="AP2" s="104"/>
      <c r="AQ2" s="104"/>
      <c r="AR2" s="104"/>
      <c r="AT2" s="104"/>
      <c r="AU2" s="104"/>
      <c r="AV2" s="104"/>
      <c r="AX2" s="104"/>
      <c r="AY2" s="104"/>
      <c r="AZ2" s="104"/>
      <c r="BA2" s="104"/>
      <c r="BB2" s="104"/>
      <c r="BC2" s="104"/>
      <c r="BD2" s="104"/>
      <c r="BE2" s="104"/>
      <c r="BF2" s="104"/>
      <c r="BG2" s="108"/>
      <c r="BH2" s="108"/>
      <c r="BI2" s="108"/>
      <c r="BJ2" s="108"/>
    </row>
    <row r="3" spans="1:63" s="110" customFormat="1" ht="12.75" customHeight="1" thickTop="1">
      <c r="A3" s="231" t="s">
        <v>0</v>
      </c>
      <c r="B3" s="232"/>
      <c r="C3" s="232"/>
      <c r="D3" s="109"/>
      <c r="F3" s="254" t="s">
        <v>39</v>
      </c>
      <c r="G3" s="255"/>
      <c r="H3" s="255"/>
      <c r="I3" s="255"/>
      <c r="J3" s="255"/>
      <c r="K3" s="255"/>
      <c r="L3" s="255"/>
      <c r="M3" s="255"/>
      <c r="N3" s="255"/>
      <c r="O3" s="255"/>
      <c r="P3" s="256"/>
      <c r="S3" s="238" t="s">
        <v>40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/>
      <c r="AI3" s="111"/>
      <c r="AJ3" s="111"/>
      <c r="AL3" s="111"/>
      <c r="AM3" s="111"/>
      <c r="AN3" s="111"/>
      <c r="AP3" s="111"/>
      <c r="AQ3" s="111"/>
      <c r="AR3" s="112"/>
      <c r="AT3" s="112"/>
      <c r="AU3" s="112"/>
      <c r="AV3" s="112"/>
      <c r="AX3" s="112"/>
      <c r="AY3" s="112"/>
      <c r="AZ3" s="112"/>
      <c r="BA3" s="266" t="s">
        <v>3</v>
      </c>
      <c r="BB3" s="267"/>
      <c r="BC3" s="267"/>
      <c r="BD3" s="268"/>
      <c r="BE3" s="266" t="s">
        <v>4</v>
      </c>
      <c r="BF3" s="268"/>
      <c r="BG3" s="263" t="s">
        <v>5</v>
      </c>
      <c r="BH3" s="263" t="s">
        <v>6</v>
      </c>
      <c r="BI3" s="263" t="s">
        <v>7</v>
      </c>
      <c r="BJ3" s="263" t="s">
        <v>8</v>
      </c>
      <c r="BK3" s="113"/>
    </row>
    <row r="4" spans="1:63" s="110" customFormat="1" ht="12" customHeight="1">
      <c r="A4" s="252">
        <v>4</v>
      </c>
      <c r="B4" s="253"/>
      <c r="C4" s="253"/>
      <c r="D4" s="114"/>
      <c r="F4" s="257" t="s">
        <v>157</v>
      </c>
      <c r="G4" s="258"/>
      <c r="H4" s="258"/>
      <c r="I4" s="258"/>
      <c r="J4" s="258"/>
      <c r="K4" s="258"/>
      <c r="L4" s="258"/>
      <c r="M4" s="258"/>
      <c r="N4" s="258"/>
      <c r="O4" s="258"/>
      <c r="P4" s="259"/>
      <c r="S4" s="241" t="s">
        <v>139</v>
      </c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  <c r="AI4" s="111"/>
      <c r="AJ4" s="111"/>
      <c r="AL4" s="111"/>
      <c r="AM4" s="111"/>
      <c r="AN4" s="111"/>
      <c r="AP4" s="111"/>
      <c r="AQ4" s="111"/>
      <c r="AR4" s="112"/>
      <c r="AT4" s="112"/>
      <c r="AU4" s="112"/>
      <c r="AV4" s="112"/>
      <c r="AX4" s="112"/>
      <c r="AY4" s="112"/>
      <c r="AZ4" s="112"/>
      <c r="BA4" s="269"/>
      <c r="BB4" s="270"/>
      <c r="BC4" s="270"/>
      <c r="BD4" s="271"/>
      <c r="BE4" s="269"/>
      <c r="BF4" s="271"/>
      <c r="BG4" s="264"/>
      <c r="BH4" s="264"/>
      <c r="BI4" s="264"/>
      <c r="BJ4" s="264"/>
      <c r="BK4" s="113"/>
    </row>
    <row r="5" spans="1:63" s="110" customFormat="1" ht="12" customHeight="1" thickBot="1">
      <c r="A5" s="250" t="s">
        <v>1</v>
      </c>
      <c r="B5" s="251"/>
      <c r="C5" s="251"/>
      <c r="D5" s="115"/>
      <c r="F5" s="257" t="s">
        <v>156</v>
      </c>
      <c r="G5" s="258"/>
      <c r="H5" s="258"/>
      <c r="I5" s="258"/>
      <c r="J5" s="258"/>
      <c r="K5" s="258"/>
      <c r="L5" s="258"/>
      <c r="M5" s="258"/>
      <c r="N5" s="258"/>
      <c r="O5" s="258"/>
      <c r="P5" s="259"/>
      <c r="S5" s="244" t="s">
        <v>155</v>
      </c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6"/>
      <c r="AI5" s="111"/>
      <c r="AJ5" s="111"/>
      <c r="AL5" s="111"/>
      <c r="AM5" s="111"/>
      <c r="AN5" s="111"/>
      <c r="AP5" s="111"/>
      <c r="AQ5" s="111"/>
      <c r="AR5" s="112"/>
      <c r="AT5" s="112"/>
      <c r="AU5" s="112"/>
      <c r="AV5" s="112"/>
      <c r="AX5" s="112"/>
      <c r="AY5" s="112"/>
      <c r="AZ5" s="112"/>
      <c r="BA5" s="269"/>
      <c r="BB5" s="270"/>
      <c r="BC5" s="270"/>
      <c r="BD5" s="271"/>
      <c r="BE5" s="269"/>
      <c r="BF5" s="271"/>
      <c r="BG5" s="264"/>
      <c r="BH5" s="264"/>
      <c r="BI5" s="264"/>
      <c r="BJ5" s="264"/>
      <c r="BK5" s="113"/>
    </row>
    <row r="6" spans="1:63" s="110" customFormat="1" ht="12" customHeight="1" thickBot="1" thickTop="1">
      <c r="A6" s="116"/>
      <c r="B6" s="116"/>
      <c r="C6" s="116"/>
      <c r="D6" s="116"/>
      <c r="F6" s="260" t="s">
        <v>138</v>
      </c>
      <c r="G6" s="261"/>
      <c r="H6" s="261"/>
      <c r="I6" s="261"/>
      <c r="J6" s="261"/>
      <c r="K6" s="261"/>
      <c r="L6" s="261"/>
      <c r="M6" s="261"/>
      <c r="N6" s="261"/>
      <c r="O6" s="261"/>
      <c r="P6" s="262"/>
      <c r="S6" s="247" t="s">
        <v>140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I6" s="111"/>
      <c r="AJ6" s="111"/>
      <c r="AL6" s="111"/>
      <c r="AM6" s="111"/>
      <c r="AN6" s="111"/>
      <c r="AP6" s="111"/>
      <c r="AQ6" s="111"/>
      <c r="AR6" s="112"/>
      <c r="AT6" s="112"/>
      <c r="AU6" s="112"/>
      <c r="AV6" s="112"/>
      <c r="AX6" s="112"/>
      <c r="AY6" s="112"/>
      <c r="AZ6" s="112"/>
      <c r="BA6" s="272"/>
      <c r="BB6" s="273"/>
      <c r="BC6" s="273"/>
      <c r="BD6" s="274"/>
      <c r="BE6" s="272"/>
      <c r="BF6" s="274"/>
      <c r="BG6" s="265"/>
      <c r="BH6" s="265"/>
      <c r="BI6" s="265"/>
      <c r="BJ6" s="265"/>
      <c r="BK6" s="113"/>
    </row>
    <row r="7" spans="1:62" s="110" customFormat="1" ht="11.25" customHeight="1" thickTop="1">
      <c r="A7" s="117"/>
      <c r="B7" s="118"/>
      <c r="C7" s="119"/>
      <c r="D7" s="120"/>
      <c r="E7" s="120"/>
      <c r="F7" s="121"/>
      <c r="G7" s="112"/>
      <c r="H7" s="112"/>
      <c r="I7" s="120"/>
      <c r="J7" s="122"/>
      <c r="K7" s="112"/>
      <c r="L7" s="112"/>
      <c r="M7" s="120"/>
      <c r="N7" s="112"/>
      <c r="O7" s="123"/>
      <c r="P7" s="123"/>
      <c r="Q7" s="120"/>
      <c r="R7" s="123"/>
      <c r="S7" s="123"/>
      <c r="T7" s="123"/>
      <c r="U7" s="120"/>
      <c r="V7" s="123"/>
      <c r="W7" s="123"/>
      <c r="X7" s="123"/>
      <c r="Y7" s="120"/>
      <c r="Z7" s="123"/>
      <c r="AA7" s="123"/>
      <c r="AB7" s="123"/>
      <c r="AC7" s="120"/>
      <c r="AD7" s="111"/>
      <c r="AE7" s="111"/>
      <c r="AF7" s="111"/>
      <c r="AG7" s="120"/>
      <c r="AH7" s="111"/>
      <c r="AI7" s="111"/>
      <c r="AJ7" s="111"/>
      <c r="AK7" s="120"/>
      <c r="AL7" s="111"/>
      <c r="AM7" s="111"/>
      <c r="AN7" s="111"/>
      <c r="AO7" s="120"/>
      <c r="AP7" s="111"/>
      <c r="AQ7" s="111"/>
      <c r="AR7" s="112"/>
      <c r="AS7" s="120"/>
      <c r="AT7" s="112"/>
      <c r="AU7" s="112"/>
      <c r="AV7" s="112"/>
      <c r="AW7" s="120"/>
      <c r="AX7" s="112"/>
      <c r="AY7" s="112"/>
      <c r="AZ7" s="112"/>
      <c r="BA7" s="124"/>
      <c r="BB7" s="124"/>
      <c r="BC7" s="124"/>
      <c r="BD7" s="124"/>
      <c r="BE7" s="124"/>
      <c r="BF7" s="124"/>
      <c r="BG7" s="125"/>
      <c r="BH7" s="125"/>
      <c r="BI7" s="125"/>
      <c r="BJ7" s="125"/>
    </row>
    <row r="8" spans="1:62" s="137" customFormat="1" ht="12.75" customHeight="1" thickBot="1">
      <c r="A8" s="126"/>
      <c r="B8" s="127"/>
      <c r="C8" s="128"/>
      <c r="D8" s="129"/>
      <c r="E8" s="129"/>
      <c r="F8" s="130"/>
      <c r="G8" s="131"/>
      <c r="H8" s="131"/>
      <c r="I8" s="129"/>
      <c r="J8" s="132"/>
      <c r="K8" s="131"/>
      <c r="L8" s="131"/>
      <c r="M8" s="129"/>
      <c r="N8" s="131"/>
      <c r="O8" s="133"/>
      <c r="P8" s="133"/>
      <c r="Q8" s="129"/>
      <c r="R8" s="133"/>
      <c r="S8" s="133"/>
      <c r="T8" s="133"/>
      <c r="U8" s="129"/>
      <c r="V8" s="133"/>
      <c r="W8" s="133"/>
      <c r="X8" s="133"/>
      <c r="Y8" s="129"/>
      <c r="Z8" s="133"/>
      <c r="AA8" s="133"/>
      <c r="AB8" s="133"/>
      <c r="AC8" s="129"/>
      <c r="AD8" s="134"/>
      <c r="AE8" s="134"/>
      <c r="AF8" s="134"/>
      <c r="AG8" s="129"/>
      <c r="AH8" s="134"/>
      <c r="AI8" s="134"/>
      <c r="AJ8" s="134"/>
      <c r="AK8" s="129"/>
      <c r="AL8" s="134"/>
      <c r="AM8" s="134"/>
      <c r="AN8" s="134"/>
      <c r="AO8" s="129"/>
      <c r="AP8" s="134"/>
      <c r="AQ8" s="134"/>
      <c r="AR8" s="131"/>
      <c r="AS8" s="129"/>
      <c r="AT8" s="131"/>
      <c r="AU8" s="131"/>
      <c r="AV8" s="131"/>
      <c r="AW8" s="129"/>
      <c r="AX8" s="131"/>
      <c r="AY8" s="131"/>
      <c r="AZ8" s="131"/>
      <c r="BA8" s="135"/>
      <c r="BB8" s="135"/>
      <c r="BC8" s="135"/>
      <c r="BD8" s="135"/>
      <c r="BE8" s="135"/>
      <c r="BF8" s="135"/>
      <c r="BG8" s="136"/>
      <c r="BH8" s="136"/>
      <c r="BI8" s="136"/>
      <c r="BJ8" s="136"/>
    </row>
    <row r="9" spans="1:62" s="150" customFormat="1" ht="35.25" customHeight="1" thickBot="1" thickTop="1">
      <c r="A9" s="138"/>
      <c r="B9" s="139"/>
      <c r="C9" s="140"/>
      <c r="D9" s="141" t="s">
        <v>56</v>
      </c>
      <c r="E9" s="142" t="s">
        <v>81</v>
      </c>
      <c r="F9" s="143" t="s">
        <v>9</v>
      </c>
      <c r="G9" s="179" t="s">
        <v>83</v>
      </c>
      <c r="H9" s="164" t="s">
        <v>85</v>
      </c>
      <c r="I9" s="142" t="s">
        <v>81</v>
      </c>
      <c r="J9" s="144" t="s">
        <v>11</v>
      </c>
      <c r="K9" s="189" t="s">
        <v>83</v>
      </c>
      <c r="L9" s="164" t="s">
        <v>85</v>
      </c>
      <c r="M9" s="142" t="s">
        <v>81</v>
      </c>
      <c r="N9" s="143" t="s">
        <v>12</v>
      </c>
      <c r="O9" s="179" t="s">
        <v>83</v>
      </c>
      <c r="P9" s="164" t="s">
        <v>85</v>
      </c>
      <c r="Q9" s="142" t="s">
        <v>81</v>
      </c>
      <c r="R9" s="143" t="s">
        <v>13</v>
      </c>
      <c r="S9" s="179" t="s">
        <v>83</v>
      </c>
      <c r="T9" s="164" t="s">
        <v>85</v>
      </c>
      <c r="U9" s="142"/>
      <c r="V9" s="203"/>
      <c r="W9" s="190"/>
      <c r="X9" s="65" t="s">
        <v>87</v>
      </c>
      <c r="Y9" s="142" t="s">
        <v>54</v>
      </c>
      <c r="Z9" s="143" t="s">
        <v>15</v>
      </c>
      <c r="AA9" s="143" t="s">
        <v>10</v>
      </c>
      <c r="AB9" s="66"/>
      <c r="AC9" s="142" t="s">
        <v>54</v>
      </c>
      <c r="AD9" s="143" t="s">
        <v>16</v>
      </c>
      <c r="AE9" s="143" t="s">
        <v>10</v>
      </c>
      <c r="AF9" s="66"/>
      <c r="AG9" s="142" t="s">
        <v>54</v>
      </c>
      <c r="AH9" s="143" t="s">
        <v>17</v>
      </c>
      <c r="AI9" s="143" t="s">
        <v>10</v>
      </c>
      <c r="AJ9" s="67"/>
      <c r="AK9" s="142" t="s">
        <v>54</v>
      </c>
      <c r="AL9" s="143" t="s">
        <v>18</v>
      </c>
      <c r="AM9" s="143" t="s">
        <v>10</v>
      </c>
      <c r="AN9" s="67"/>
      <c r="AO9" s="142" t="s">
        <v>54</v>
      </c>
      <c r="AP9" s="143" t="s">
        <v>19</v>
      </c>
      <c r="AQ9" s="143" t="s">
        <v>10</v>
      </c>
      <c r="AR9" s="67"/>
      <c r="AS9" s="142" t="s">
        <v>54</v>
      </c>
      <c r="AT9" s="143" t="s">
        <v>20</v>
      </c>
      <c r="AU9" s="143" t="s">
        <v>10</v>
      </c>
      <c r="AV9" s="67"/>
      <c r="AW9" s="142" t="s">
        <v>54</v>
      </c>
      <c r="AX9" s="143" t="s">
        <v>21</v>
      </c>
      <c r="AY9" s="143" t="s">
        <v>10</v>
      </c>
      <c r="AZ9" s="67"/>
      <c r="BA9" s="147" t="s">
        <v>22</v>
      </c>
      <c r="BB9" s="146" t="s">
        <v>10</v>
      </c>
      <c r="BC9" s="147" t="s">
        <v>23</v>
      </c>
      <c r="BD9" s="146" t="s">
        <v>10</v>
      </c>
      <c r="BE9" s="147" t="s">
        <v>10</v>
      </c>
      <c r="BF9" s="146" t="s">
        <v>10</v>
      </c>
      <c r="BG9" s="148"/>
      <c r="BH9" s="148"/>
      <c r="BI9" s="148"/>
      <c r="BJ9" s="149"/>
    </row>
    <row r="10" spans="1:62" s="163" customFormat="1" ht="12" customHeight="1" thickBot="1">
      <c r="A10" s="151" t="s">
        <v>25</v>
      </c>
      <c r="B10" s="151" t="s">
        <v>24</v>
      </c>
      <c r="C10" s="152" t="s">
        <v>55</v>
      </c>
      <c r="D10" s="153" t="s">
        <v>1</v>
      </c>
      <c r="E10" s="154" t="s">
        <v>82</v>
      </c>
      <c r="F10" s="155" t="s">
        <v>26</v>
      </c>
      <c r="G10" s="155" t="s">
        <v>84</v>
      </c>
      <c r="H10" s="156" t="s">
        <v>86</v>
      </c>
      <c r="I10" s="154" t="s">
        <v>82</v>
      </c>
      <c r="J10" s="157" t="s">
        <v>26</v>
      </c>
      <c r="K10" s="155" t="s">
        <v>84</v>
      </c>
      <c r="L10" s="156" t="s">
        <v>86</v>
      </c>
      <c r="M10" s="154" t="s">
        <v>82</v>
      </c>
      <c r="N10" s="155" t="s">
        <v>26</v>
      </c>
      <c r="O10" s="155" t="s">
        <v>84</v>
      </c>
      <c r="P10" s="156" t="s">
        <v>86</v>
      </c>
      <c r="Q10" s="154" t="s">
        <v>82</v>
      </c>
      <c r="R10" s="155" t="s">
        <v>26</v>
      </c>
      <c r="S10" s="155" t="s">
        <v>84</v>
      </c>
      <c r="T10" s="156" t="s">
        <v>86</v>
      </c>
      <c r="U10" s="154"/>
      <c r="V10" s="157"/>
      <c r="W10" s="155"/>
      <c r="X10" s="156" t="s">
        <v>86</v>
      </c>
      <c r="Y10" s="154" t="s">
        <v>1</v>
      </c>
      <c r="Z10" s="155" t="s">
        <v>26</v>
      </c>
      <c r="AA10" s="155" t="s">
        <v>27</v>
      </c>
      <c r="AB10" s="156" t="s">
        <v>28</v>
      </c>
      <c r="AC10" s="154" t="s">
        <v>1</v>
      </c>
      <c r="AD10" s="155" t="s">
        <v>26</v>
      </c>
      <c r="AE10" s="155" t="s">
        <v>27</v>
      </c>
      <c r="AF10" s="156" t="s">
        <v>28</v>
      </c>
      <c r="AG10" s="154" t="s">
        <v>1</v>
      </c>
      <c r="AH10" s="155" t="s">
        <v>26</v>
      </c>
      <c r="AI10" s="155" t="s">
        <v>27</v>
      </c>
      <c r="AJ10" s="156" t="s">
        <v>28</v>
      </c>
      <c r="AK10" s="154" t="s">
        <v>1</v>
      </c>
      <c r="AL10" s="155" t="s">
        <v>26</v>
      </c>
      <c r="AM10" s="155" t="s">
        <v>27</v>
      </c>
      <c r="AN10" s="156" t="s">
        <v>28</v>
      </c>
      <c r="AO10" s="154" t="s">
        <v>1</v>
      </c>
      <c r="AP10" s="155" t="s">
        <v>26</v>
      </c>
      <c r="AQ10" s="155" t="s">
        <v>27</v>
      </c>
      <c r="AR10" s="156" t="s">
        <v>28</v>
      </c>
      <c r="AS10" s="154" t="s">
        <v>1</v>
      </c>
      <c r="AT10" s="155" t="s">
        <v>26</v>
      </c>
      <c r="AU10" s="155" t="s">
        <v>27</v>
      </c>
      <c r="AV10" s="156" t="s">
        <v>28</v>
      </c>
      <c r="AW10" s="154" t="s">
        <v>1</v>
      </c>
      <c r="AX10" s="155" t="s">
        <v>26</v>
      </c>
      <c r="AY10" s="155" t="s">
        <v>27</v>
      </c>
      <c r="AZ10" s="156" t="s">
        <v>28</v>
      </c>
      <c r="BA10" s="158" t="s">
        <v>29</v>
      </c>
      <c r="BB10" s="159" t="s">
        <v>30</v>
      </c>
      <c r="BC10" s="158" t="s">
        <v>29</v>
      </c>
      <c r="BD10" s="160" t="s">
        <v>30</v>
      </c>
      <c r="BE10" s="158" t="s">
        <v>31</v>
      </c>
      <c r="BF10" s="160" t="s">
        <v>32</v>
      </c>
      <c r="BG10" s="161"/>
      <c r="BH10" s="161"/>
      <c r="BI10" s="161"/>
      <c r="BJ10" s="162"/>
    </row>
    <row r="11" spans="1:62" s="81" customFormat="1" ht="16.5" thickTop="1">
      <c r="A11" s="68">
        <v>1</v>
      </c>
      <c r="B11" s="26">
        <v>1</v>
      </c>
      <c r="C11" s="26">
        <v>23</v>
      </c>
      <c r="D11" s="200">
        <v>18</v>
      </c>
      <c r="E11" s="88">
        <v>72</v>
      </c>
      <c r="F11" s="198">
        <v>25.8</v>
      </c>
      <c r="G11" s="205">
        <v>0.18709499187251466</v>
      </c>
      <c r="H11" s="192">
        <v>1.4601828640690406</v>
      </c>
      <c r="I11" s="88">
        <v>72</v>
      </c>
      <c r="J11" s="198">
        <v>26.7</v>
      </c>
      <c r="K11" s="205">
        <v>0.1859425392821549</v>
      </c>
      <c r="L11" s="192">
        <v>1.5018114041471444</v>
      </c>
      <c r="M11" s="88">
        <v>72</v>
      </c>
      <c r="N11" s="198">
        <v>23.6</v>
      </c>
      <c r="O11" s="205">
        <v>0.20081618623223896</v>
      </c>
      <c r="P11" s="192">
        <v>1.433626753511954</v>
      </c>
      <c r="Q11" s="88">
        <v>72</v>
      </c>
      <c r="R11" s="199">
        <v>16.5</v>
      </c>
      <c r="S11" s="206">
        <v>0.22467318551583923</v>
      </c>
      <c r="T11" s="207">
        <v>1.1214000372059325</v>
      </c>
      <c r="U11" s="82"/>
      <c r="V11" s="181"/>
      <c r="W11" s="183"/>
      <c r="X11" s="208">
        <v>5.517021058934072</v>
      </c>
      <c r="Y11" s="82"/>
      <c r="Z11" s="181"/>
      <c r="AA11" s="183"/>
      <c r="AB11" s="184"/>
      <c r="AC11" s="82"/>
      <c r="AD11" s="181"/>
      <c r="AE11" s="183"/>
      <c r="AF11" s="184"/>
      <c r="AG11" s="82"/>
      <c r="AH11" s="185"/>
      <c r="AI11" s="183"/>
      <c r="AJ11" s="184"/>
      <c r="AK11" s="82"/>
      <c r="AL11" s="183"/>
      <c r="AM11" s="183"/>
      <c r="AN11" s="184"/>
      <c r="AO11" s="82"/>
      <c r="AP11" s="183"/>
      <c r="AQ11" s="183"/>
      <c r="AR11" s="184"/>
      <c r="AS11" s="82"/>
      <c r="AT11" s="183"/>
      <c r="AU11" s="183"/>
      <c r="AV11" s="184"/>
      <c r="AW11" s="82"/>
      <c r="AX11" s="183"/>
      <c r="AY11" s="183"/>
      <c r="AZ11" s="184"/>
      <c r="BA11" s="187"/>
      <c r="BB11" s="184"/>
      <c r="BC11" s="187"/>
      <c r="BD11" s="184"/>
      <c r="BE11" s="187"/>
      <c r="BF11" s="184"/>
      <c r="BG11" s="188"/>
      <c r="BH11" s="188"/>
      <c r="BI11" s="188"/>
      <c r="BJ11" s="188"/>
    </row>
    <row r="12" spans="1:62" s="81" customFormat="1" ht="16.5" customHeight="1">
      <c r="A12" s="68">
        <v>2</v>
      </c>
      <c r="B12" s="26">
        <v>1</v>
      </c>
      <c r="C12" s="26">
        <v>37</v>
      </c>
      <c r="D12" s="71">
        <v>18</v>
      </c>
      <c r="E12" s="204">
        <v>72</v>
      </c>
      <c r="F12" s="194">
        <v>35.6</v>
      </c>
      <c r="G12" s="191">
        <v>0.18709499187251466</v>
      </c>
      <c r="H12" s="193">
        <v>2.0148259674751103</v>
      </c>
      <c r="I12" s="204">
        <v>72</v>
      </c>
      <c r="J12" s="194">
        <v>30.6</v>
      </c>
      <c r="K12" s="191">
        <v>0.1859425392821549</v>
      </c>
      <c r="L12" s="193">
        <v>1.7211771148652666</v>
      </c>
      <c r="M12" s="204">
        <v>72</v>
      </c>
      <c r="N12" s="194">
        <v>25.5</v>
      </c>
      <c r="O12" s="191">
        <v>0.20081618623223896</v>
      </c>
      <c r="P12" s="193">
        <v>1.5490458565489333</v>
      </c>
      <c r="Q12" s="204">
        <v>72</v>
      </c>
      <c r="R12" s="75">
        <v>18.9</v>
      </c>
      <c r="S12" s="201">
        <v>0.22467318551583923</v>
      </c>
      <c r="T12" s="202">
        <v>1.2845127698904317</v>
      </c>
      <c r="U12" s="186"/>
      <c r="V12" s="72"/>
      <c r="W12" s="73"/>
      <c r="X12" s="180">
        <v>6.569561708779742</v>
      </c>
      <c r="Y12" s="186"/>
      <c r="Z12" s="72"/>
      <c r="AA12" s="73"/>
      <c r="AB12" s="74"/>
      <c r="AC12" s="186"/>
      <c r="AD12" s="72"/>
      <c r="AE12" s="73"/>
      <c r="AF12" s="74"/>
      <c r="AG12" s="186"/>
      <c r="AH12" s="76"/>
      <c r="AI12" s="73"/>
      <c r="AJ12" s="74"/>
      <c r="AK12" s="186"/>
      <c r="AL12" s="73"/>
      <c r="AM12" s="73"/>
      <c r="AN12" s="74"/>
      <c r="AO12" s="186"/>
      <c r="AP12" s="73"/>
      <c r="AQ12" s="73"/>
      <c r="AR12" s="74"/>
      <c r="AS12" s="186"/>
      <c r="AT12" s="73"/>
      <c r="AU12" s="73"/>
      <c r="AV12" s="74"/>
      <c r="AW12" s="186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6">
        <v>1</v>
      </c>
      <c r="C13" s="26">
        <v>33</v>
      </c>
      <c r="D13" s="71">
        <v>18</v>
      </c>
      <c r="E13" s="204">
        <v>72</v>
      </c>
      <c r="F13" s="194">
        <v>28.25</v>
      </c>
      <c r="G13" s="191">
        <v>0.18709499187251466</v>
      </c>
      <c r="H13" s="193">
        <v>1.598843639920558</v>
      </c>
      <c r="I13" s="204">
        <v>72</v>
      </c>
      <c r="J13" s="194">
        <v>31.05</v>
      </c>
      <c r="K13" s="191">
        <v>0.1859425392821549</v>
      </c>
      <c r="L13" s="193">
        <v>1.7464885430250503</v>
      </c>
      <c r="M13" s="204">
        <v>72</v>
      </c>
      <c r="N13" s="194">
        <v>27.1</v>
      </c>
      <c r="O13" s="191">
        <v>0.20081618623223896</v>
      </c>
      <c r="P13" s="193">
        <v>1.6462408906853372</v>
      </c>
      <c r="Q13" s="204">
        <v>72</v>
      </c>
      <c r="R13" s="75">
        <v>21.8</v>
      </c>
      <c r="S13" s="201">
        <v>0.22467318551583923</v>
      </c>
      <c r="T13" s="202">
        <v>1.4816073218842019</v>
      </c>
      <c r="U13" s="186"/>
      <c r="V13" s="72"/>
      <c r="W13" s="73"/>
      <c r="X13" s="180">
        <v>6.473180395515147</v>
      </c>
      <c r="Y13" s="186"/>
      <c r="Z13" s="72"/>
      <c r="AA13" s="73"/>
      <c r="AB13" s="74"/>
      <c r="AC13" s="186"/>
      <c r="AD13" s="72"/>
      <c r="AE13" s="73"/>
      <c r="AF13" s="74"/>
      <c r="AG13" s="186"/>
      <c r="AH13" s="76"/>
      <c r="AI13" s="73"/>
      <c r="AJ13" s="74"/>
      <c r="AK13" s="186"/>
      <c r="AL13" s="73"/>
      <c r="AM13" s="73"/>
      <c r="AN13" s="74"/>
      <c r="AO13" s="186"/>
      <c r="AP13" s="73"/>
      <c r="AQ13" s="73"/>
      <c r="AR13" s="74"/>
      <c r="AS13" s="186"/>
      <c r="AT13" s="73"/>
      <c r="AU13" s="73"/>
      <c r="AV13" s="74"/>
      <c r="AW13" s="186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6">
        <v>2</v>
      </c>
      <c r="C14" s="26">
        <v>35</v>
      </c>
      <c r="D14" s="71">
        <v>18</v>
      </c>
      <c r="E14" s="204">
        <v>72</v>
      </c>
      <c r="F14" s="194">
        <v>35.5</v>
      </c>
      <c r="G14" s="191">
        <v>0.18709499187251466</v>
      </c>
      <c r="H14" s="193">
        <v>2.009166343970967</v>
      </c>
      <c r="I14" s="204">
        <v>72</v>
      </c>
      <c r="J14" s="194">
        <v>31.5</v>
      </c>
      <c r="K14" s="191">
        <v>0.1859425392821549</v>
      </c>
      <c r="L14" s="193">
        <v>1.7717999711848336</v>
      </c>
      <c r="M14" s="204">
        <v>72</v>
      </c>
      <c r="N14" s="194">
        <v>28.9</v>
      </c>
      <c r="O14" s="191">
        <v>0.20081618623223896</v>
      </c>
      <c r="P14" s="193">
        <v>1.755585304088791</v>
      </c>
      <c r="Q14" s="204">
        <v>72</v>
      </c>
      <c r="R14" s="75">
        <v>22.8</v>
      </c>
      <c r="S14" s="201">
        <v>0.22467318551583923</v>
      </c>
      <c r="T14" s="202">
        <v>1.5495709605027432</v>
      </c>
      <c r="U14" s="186"/>
      <c r="V14" s="72"/>
      <c r="W14" s="73"/>
      <c r="X14" s="180">
        <v>7.086122579747334</v>
      </c>
      <c r="Y14" s="186"/>
      <c r="Z14" s="72"/>
      <c r="AA14" s="73"/>
      <c r="AB14" s="74"/>
      <c r="AC14" s="186"/>
      <c r="AD14" s="72"/>
      <c r="AE14" s="73"/>
      <c r="AF14" s="74"/>
      <c r="AG14" s="186"/>
      <c r="AH14" s="76"/>
      <c r="AI14" s="73"/>
      <c r="AJ14" s="74"/>
      <c r="AK14" s="186"/>
      <c r="AL14" s="73"/>
      <c r="AM14" s="73"/>
      <c r="AN14" s="74"/>
      <c r="AO14" s="186"/>
      <c r="AP14" s="73"/>
      <c r="AQ14" s="73"/>
      <c r="AR14" s="74"/>
      <c r="AS14" s="186"/>
      <c r="AT14" s="73"/>
      <c r="AU14" s="73"/>
      <c r="AV14" s="74"/>
      <c r="AW14" s="186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6">
        <v>2</v>
      </c>
      <c r="C15" s="26">
        <v>43</v>
      </c>
      <c r="D15" s="71">
        <v>18</v>
      </c>
      <c r="E15" s="204">
        <v>72</v>
      </c>
      <c r="F15" s="194">
        <v>32.3</v>
      </c>
      <c r="G15" s="191">
        <v>0.18709499187251466</v>
      </c>
      <c r="H15" s="193">
        <v>1.8280583918383726</v>
      </c>
      <c r="I15" s="204">
        <v>72</v>
      </c>
      <c r="J15" s="194">
        <v>31.6</v>
      </c>
      <c r="K15" s="191">
        <v>0.1859425392821549</v>
      </c>
      <c r="L15" s="193">
        <v>1.777424732998119</v>
      </c>
      <c r="M15" s="204">
        <v>72</v>
      </c>
      <c r="N15" s="194">
        <v>27.1</v>
      </c>
      <c r="O15" s="191">
        <v>0.20081618623223896</v>
      </c>
      <c r="P15" s="193">
        <v>1.6462408906853372</v>
      </c>
      <c r="Q15" s="204">
        <v>72</v>
      </c>
      <c r="R15" s="75">
        <v>20.95</v>
      </c>
      <c r="S15" s="201">
        <v>0.22467318551583923</v>
      </c>
      <c r="T15" s="202">
        <v>1.4238382290584415</v>
      </c>
      <c r="U15" s="186"/>
      <c r="V15" s="72"/>
      <c r="W15" s="73"/>
      <c r="X15" s="180">
        <v>6.67556224458027</v>
      </c>
      <c r="Y15" s="186"/>
      <c r="Z15" s="72"/>
      <c r="AA15" s="73"/>
      <c r="AB15" s="74"/>
      <c r="AC15" s="186"/>
      <c r="AD15" s="72"/>
      <c r="AE15" s="73"/>
      <c r="AF15" s="74"/>
      <c r="AG15" s="186"/>
      <c r="AH15" s="76"/>
      <c r="AI15" s="73"/>
      <c r="AJ15" s="74"/>
      <c r="AK15" s="186"/>
      <c r="AL15" s="73"/>
      <c r="AM15" s="73"/>
      <c r="AN15" s="74"/>
      <c r="AO15" s="186"/>
      <c r="AP15" s="73"/>
      <c r="AQ15" s="73"/>
      <c r="AR15" s="74"/>
      <c r="AS15" s="186"/>
      <c r="AT15" s="73"/>
      <c r="AU15" s="73"/>
      <c r="AV15" s="74"/>
      <c r="AW15" s="186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6">
        <v>2</v>
      </c>
      <c r="C16" s="26">
        <v>22</v>
      </c>
      <c r="D16" s="71">
        <v>18</v>
      </c>
      <c r="E16" s="204">
        <v>72</v>
      </c>
      <c r="F16" s="194">
        <v>34.2</v>
      </c>
      <c r="G16" s="191">
        <v>0.18709499187251466</v>
      </c>
      <c r="H16" s="193">
        <v>1.9355912384171006</v>
      </c>
      <c r="I16" s="204">
        <v>72</v>
      </c>
      <c r="J16" s="194">
        <v>28.15</v>
      </c>
      <c r="K16" s="191">
        <v>0.1859425392821549</v>
      </c>
      <c r="L16" s="193">
        <v>1.5833704504397796</v>
      </c>
      <c r="M16" s="204">
        <v>72</v>
      </c>
      <c r="N16" s="194">
        <v>30.5</v>
      </c>
      <c r="O16" s="191">
        <v>0.20081618623223896</v>
      </c>
      <c r="P16" s="193">
        <v>1.8527803382251948</v>
      </c>
      <c r="Q16" s="204">
        <v>72</v>
      </c>
      <c r="R16" s="75">
        <v>23.6</v>
      </c>
      <c r="S16" s="201">
        <v>0.22467318551583923</v>
      </c>
      <c r="T16" s="202">
        <v>1.6039418713975764</v>
      </c>
      <c r="U16" s="186"/>
      <c r="V16" s="72"/>
      <c r="W16" s="73"/>
      <c r="X16" s="180">
        <v>6.975683898479651</v>
      </c>
      <c r="Y16" s="186"/>
      <c r="Z16" s="72"/>
      <c r="AA16" s="73"/>
      <c r="AB16" s="74"/>
      <c r="AC16" s="186"/>
      <c r="AD16" s="72"/>
      <c r="AE16" s="73"/>
      <c r="AF16" s="74"/>
      <c r="AG16" s="186"/>
      <c r="AH16" s="76"/>
      <c r="AI16" s="73"/>
      <c r="AJ16" s="74"/>
      <c r="AK16" s="186"/>
      <c r="AL16" s="73"/>
      <c r="AM16" s="73"/>
      <c r="AN16" s="74"/>
      <c r="AO16" s="186"/>
      <c r="AP16" s="73"/>
      <c r="AQ16" s="73"/>
      <c r="AR16" s="74"/>
      <c r="AS16" s="186"/>
      <c r="AT16" s="73"/>
      <c r="AU16" s="73"/>
      <c r="AV16" s="74"/>
      <c r="AW16" s="186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6">
        <v>3</v>
      </c>
      <c r="C17" s="26">
        <v>44</v>
      </c>
      <c r="D17" s="71">
        <v>18</v>
      </c>
      <c r="E17" s="204">
        <v>72</v>
      </c>
      <c r="F17" s="194">
        <v>36.2</v>
      </c>
      <c r="G17" s="191">
        <v>0.18709499187251466</v>
      </c>
      <c r="H17" s="193">
        <v>2.0487837084999723</v>
      </c>
      <c r="I17" s="204">
        <v>72</v>
      </c>
      <c r="J17" s="194">
        <v>32.1</v>
      </c>
      <c r="K17" s="191">
        <v>0.1859425392821549</v>
      </c>
      <c r="L17" s="193">
        <v>1.8055485420645447</v>
      </c>
      <c r="M17" s="204">
        <v>72</v>
      </c>
      <c r="N17" s="194">
        <v>27.2</v>
      </c>
      <c r="O17" s="191">
        <v>0.20081618623223896</v>
      </c>
      <c r="P17" s="193">
        <v>1.6523155803188625</v>
      </c>
      <c r="Q17" s="204">
        <v>72</v>
      </c>
      <c r="R17" s="75">
        <v>21.2</v>
      </c>
      <c r="S17" s="201">
        <v>0.22467318551583923</v>
      </c>
      <c r="T17" s="202">
        <v>1.440829138713077</v>
      </c>
      <c r="U17" s="186"/>
      <c r="V17" s="72"/>
      <c r="W17" s="73"/>
      <c r="X17" s="180">
        <v>6.947476969596456</v>
      </c>
      <c r="Y17" s="186"/>
      <c r="Z17" s="72"/>
      <c r="AA17" s="182"/>
      <c r="AB17" s="195"/>
      <c r="AC17" s="186"/>
      <c r="AD17" s="72"/>
      <c r="AE17" s="73"/>
      <c r="AF17" s="74"/>
      <c r="AG17" s="186"/>
      <c r="AH17" s="76"/>
      <c r="AI17" s="73"/>
      <c r="AJ17" s="74"/>
      <c r="AK17" s="186"/>
      <c r="AL17" s="73"/>
      <c r="AM17" s="73"/>
      <c r="AN17" s="74"/>
      <c r="AO17" s="186"/>
      <c r="AP17" s="73"/>
      <c r="AQ17" s="73"/>
      <c r="AR17" s="74"/>
      <c r="AS17" s="186"/>
      <c r="AT17" s="73"/>
      <c r="AU17" s="73"/>
      <c r="AV17" s="74"/>
      <c r="AW17" s="186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6">
        <v>3</v>
      </c>
      <c r="C18" s="26">
        <v>30</v>
      </c>
      <c r="D18" s="71">
        <v>18</v>
      </c>
      <c r="E18" s="204">
        <v>72</v>
      </c>
      <c r="F18" s="194">
        <v>29.05</v>
      </c>
      <c r="G18" s="191">
        <v>0.18709499187251466</v>
      </c>
      <c r="H18" s="193">
        <v>1.6441206279537064</v>
      </c>
      <c r="I18" s="204">
        <v>72</v>
      </c>
      <c r="J18" s="194">
        <v>31.2</v>
      </c>
      <c r="K18" s="191">
        <v>0.1859425392821549</v>
      </c>
      <c r="L18" s="193">
        <v>1.7549256857449778</v>
      </c>
      <c r="M18" s="204">
        <v>72</v>
      </c>
      <c r="N18" s="194">
        <v>26.8</v>
      </c>
      <c r="O18" s="191">
        <v>0.20081618623223896</v>
      </c>
      <c r="P18" s="193">
        <v>1.628016821784761</v>
      </c>
      <c r="Q18" s="204">
        <v>72</v>
      </c>
      <c r="R18" s="75">
        <v>22.7</v>
      </c>
      <c r="S18" s="201">
        <v>0.22467318551583923</v>
      </c>
      <c r="T18" s="202">
        <v>1.542774596640889</v>
      </c>
      <c r="U18" s="186"/>
      <c r="V18" s="72"/>
      <c r="W18" s="73"/>
      <c r="X18" s="180">
        <v>6.569837732124334</v>
      </c>
      <c r="Y18" s="186"/>
      <c r="Z18" s="72"/>
      <c r="AA18" s="182"/>
      <c r="AB18" s="195"/>
      <c r="AC18" s="186"/>
      <c r="AD18" s="72"/>
      <c r="AE18" s="73"/>
      <c r="AF18" s="74"/>
      <c r="AG18" s="186"/>
      <c r="AH18" s="76"/>
      <c r="AI18" s="73"/>
      <c r="AJ18" s="74"/>
      <c r="AK18" s="186"/>
      <c r="AL18" s="73"/>
      <c r="AM18" s="73"/>
      <c r="AN18" s="74"/>
      <c r="AO18" s="186"/>
      <c r="AP18" s="73"/>
      <c r="AQ18" s="73"/>
      <c r="AR18" s="74"/>
      <c r="AS18" s="186"/>
      <c r="AT18" s="73"/>
      <c r="AU18" s="73"/>
      <c r="AV18" s="74"/>
      <c r="AW18" s="186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6">
        <v>3</v>
      </c>
      <c r="C19" s="26">
        <v>22</v>
      </c>
      <c r="D19" s="71">
        <v>18</v>
      </c>
      <c r="E19" s="204">
        <v>72</v>
      </c>
      <c r="F19" s="194">
        <v>29.75</v>
      </c>
      <c r="G19" s="191">
        <v>0.18709499187251466</v>
      </c>
      <c r="H19" s="193">
        <v>1.6837379924827118</v>
      </c>
      <c r="I19" s="204">
        <v>72</v>
      </c>
      <c r="J19" s="194">
        <v>31.1</v>
      </c>
      <c r="K19" s="191">
        <v>0.1859425392821549</v>
      </c>
      <c r="L19" s="193">
        <v>1.7493009239316928</v>
      </c>
      <c r="M19" s="204">
        <v>72</v>
      </c>
      <c r="N19" s="194">
        <v>28.3</v>
      </c>
      <c r="O19" s="191">
        <v>0.20081618623223896</v>
      </c>
      <c r="P19" s="193">
        <v>1.7191371662876398</v>
      </c>
      <c r="Q19" s="204">
        <v>72</v>
      </c>
      <c r="R19" s="75">
        <v>23.05</v>
      </c>
      <c r="S19" s="201">
        <v>0.22467318551583923</v>
      </c>
      <c r="T19" s="202">
        <v>1.5665618701573785</v>
      </c>
      <c r="U19" s="186"/>
      <c r="V19" s="72"/>
      <c r="W19" s="73"/>
      <c r="X19" s="180">
        <v>6.718737952859422</v>
      </c>
      <c r="Y19" s="186"/>
      <c r="Z19" s="72"/>
      <c r="AA19" s="182"/>
      <c r="AB19" s="195"/>
      <c r="AC19" s="186"/>
      <c r="AD19" s="72"/>
      <c r="AE19" s="73"/>
      <c r="AF19" s="74"/>
      <c r="AG19" s="186"/>
      <c r="AH19" s="76"/>
      <c r="AI19" s="73"/>
      <c r="AJ19" s="74"/>
      <c r="AK19" s="186"/>
      <c r="AL19" s="73"/>
      <c r="AM19" s="73"/>
      <c r="AN19" s="74"/>
      <c r="AO19" s="186"/>
      <c r="AP19" s="73"/>
      <c r="AQ19" s="73"/>
      <c r="AR19" s="74"/>
      <c r="AS19" s="186"/>
      <c r="AT19" s="73"/>
      <c r="AU19" s="73"/>
      <c r="AV19" s="74"/>
      <c r="AW19" s="186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6">
        <v>4</v>
      </c>
      <c r="C20" s="26">
        <v>23</v>
      </c>
      <c r="D20" s="71">
        <v>18</v>
      </c>
      <c r="E20" s="204">
        <v>72</v>
      </c>
      <c r="F20" s="194">
        <v>32.7</v>
      </c>
      <c r="G20" s="191">
        <v>0.18709499187251466</v>
      </c>
      <c r="H20" s="193">
        <v>1.8506968858549473</v>
      </c>
      <c r="I20" s="204">
        <v>72</v>
      </c>
      <c r="J20" s="194">
        <v>32.2</v>
      </c>
      <c r="K20" s="191">
        <v>0.1859425392821549</v>
      </c>
      <c r="L20" s="193">
        <v>1.8111733038778304</v>
      </c>
      <c r="M20" s="204">
        <v>72</v>
      </c>
      <c r="N20" s="194">
        <v>26.05</v>
      </c>
      <c r="O20" s="191">
        <v>0.20081618623223896</v>
      </c>
      <c r="P20" s="193">
        <v>1.582456649533322</v>
      </c>
      <c r="Q20" s="204">
        <v>72</v>
      </c>
      <c r="R20" s="75">
        <v>18.6</v>
      </c>
      <c r="S20" s="201">
        <v>0.22467318551583923</v>
      </c>
      <c r="T20" s="202">
        <v>1.2641236783048697</v>
      </c>
      <c r="U20" s="186"/>
      <c r="V20" s="72"/>
      <c r="W20" s="73"/>
      <c r="X20" s="180">
        <v>6.508450517570969</v>
      </c>
      <c r="Y20" s="186"/>
      <c r="Z20" s="72"/>
      <c r="AA20" s="182"/>
      <c r="AB20" s="195"/>
      <c r="AC20" s="186"/>
      <c r="AD20" s="72"/>
      <c r="AE20" s="73"/>
      <c r="AF20" s="74"/>
      <c r="AG20" s="186"/>
      <c r="AH20" s="76"/>
      <c r="AI20" s="73"/>
      <c r="AJ20" s="74"/>
      <c r="AK20" s="186"/>
      <c r="AL20" s="73"/>
      <c r="AM20" s="73"/>
      <c r="AN20" s="74"/>
      <c r="AO20" s="186"/>
      <c r="AP20" s="73"/>
      <c r="AQ20" s="73"/>
      <c r="AR20" s="74"/>
      <c r="AS20" s="186"/>
      <c r="AT20" s="73"/>
      <c r="AU20" s="73"/>
      <c r="AV20" s="74"/>
      <c r="AW20" s="186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6">
        <v>4</v>
      </c>
      <c r="C21" s="26">
        <v>43</v>
      </c>
      <c r="D21" s="71">
        <v>18</v>
      </c>
      <c r="E21" s="204">
        <v>72</v>
      </c>
      <c r="F21" s="194">
        <v>37.7</v>
      </c>
      <c r="G21" s="191">
        <v>0.18709499187251466</v>
      </c>
      <c r="H21" s="193">
        <v>2.1336780610621253</v>
      </c>
      <c r="I21" s="204">
        <v>72</v>
      </c>
      <c r="J21" s="194">
        <v>32.5</v>
      </c>
      <c r="K21" s="191">
        <v>0.1859425392821549</v>
      </c>
      <c r="L21" s="193">
        <v>1.8280475893176855</v>
      </c>
      <c r="M21" s="204">
        <v>72</v>
      </c>
      <c r="N21" s="194">
        <v>27.9</v>
      </c>
      <c r="O21" s="191">
        <v>0.20081618623223896</v>
      </c>
      <c r="P21" s="193">
        <v>1.6948384077535388</v>
      </c>
      <c r="Q21" s="204">
        <v>72</v>
      </c>
      <c r="R21" s="75">
        <v>22.1</v>
      </c>
      <c r="S21" s="201">
        <v>0.22467318551583923</v>
      </c>
      <c r="T21" s="202">
        <v>1.5019964134697643</v>
      </c>
      <c r="U21" s="186"/>
      <c r="V21" s="72"/>
      <c r="W21" s="73"/>
      <c r="X21" s="180">
        <v>7.158560471603114</v>
      </c>
      <c r="Y21" s="186"/>
      <c r="Z21" s="72"/>
      <c r="AA21" s="182"/>
      <c r="AB21" s="195"/>
      <c r="AC21" s="186"/>
      <c r="AD21" s="72"/>
      <c r="AE21" s="73"/>
      <c r="AF21" s="74"/>
      <c r="AG21" s="186"/>
      <c r="AH21" s="76"/>
      <c r="AI21" s="73"/>
      <c r="AJ21" s="74"/>
      <c r="AK21" s="186"/>
      <c r="AL21" s="73"/>
      <c r="AM21" s="73"/>
      <c r="AN21" s="74"/>
      <c r="AO21" s="186"/>
      <c r="AP21" s="73"/>
      <c r="AQ21" s="73"/>
      <c r="AR21" s="74"/>
      <c r="AS21" s="186"/>
      <c r="AT21" s="73"/>
      <c r="AU21" s="73"/>
      <c r="AV21" s="74"/>
      <c r="AW21" s="186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6">
        <v>4</v>
      </c>
      <c r="C22" s="26">
        <v>31</v>
      </c>
      <c r="D22" s="71">
        <v>18</v>
      </c>
      <c r="E22" s="204">
        <v>72</v>
      </c>
      <c r="F22" s="194">
        <v>34.7</v>
      </c>
      <c r="G22" s="191">
        <v>0.18709499187251466</v>
      </c>
      <c r="H22" s="193">
        <v>1.9638893559378183</v>
      </c>
      <c r="I22" s="204">
        <v>72</v>
      </c>
      <c r="J22" s="194">
        <v>33.8</v>
      </c>
      <c r="K22" s="191">
        <v>0.1859425392821549</v>
      </c>
      <c r="L22" s="193">
        <v>1.9011694928903926</v>
      </c>
      <c r="M22" s="204">
        <v>72</v>
      </c>
      <c r="N22" s="194">
        <v>27.3</v>
      </c>
      <c r="O22" s="191">
        <v>0.20081618623223896</v>
      </c>
      <c r="P22" s="193">
        <v>1.6583902699523874</v>
      </c>
      <c r="Q22" s="204">
        <v>72</v>
      </c>
      <c r="R22" s="75">
        <v>24.05</v>
      </c>
      <c r="S22" s="201">
        <v>0.22467318551583923</v>
      </c>
      <c r="T22" s="202">
        <v>1.6345255087759196</v>
      </c>
      <c r="U22" s="186"/>
      <c r="V22" s="72"/>
      <c r="W22" s="73"/>
      <c r="X22" s="180">
        <v>7.157974627556518</v>
      </c>
      <c r="Y22" s="186"/>
      <c r="Z22" s="72"/>
      <c r="AA22" s="182"/>
      <c r="AB22" s="195"/>
      <c r="AC22" s="186"/>
      <c r="AD22" s="72"/>
      <c r="AE22" s="73"/>
      <c r="AF22" s="74"/>
      <c r="AG22" s="186"/>
      <c r="AH22" s="76"/>
      <c r="AI22" s="73"/>
      <c r="AJ22" s="74"/>
      <c r="AK22" s="186"/>
      <c r="AL22" s="73"/>
      <c r="AM22" s="73"/>
      <c r="AN22" s="74"/>
      <c r="AO22" s="186"/>
      <c r="AP22" s="73"/>
      <c r="AQ22" s="73"/>
      <c r="AR22" s="74"/>
      <c r="AS22" s="186"/>
      <c r="AT22" s="73"/>
      <c r="AU22" s="73"/>
      <c r="AV22" s="74"/>
      <c r="AW22" s="186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6">
        <v>4</v>
      </c>
      <c r="C23" s="26">
        <v>44</v>
      </c>
      <c r="D23" s="71">
        <v>18</v>
      </c>
      <c r="E23" s="204">
        <v>72</v>
      </c>
      <c r="F23" s="194">
        <v>34.05</v>
      </c>
      <c r="G23" s="191">
        <v>0.18709499187251466</v>
      </c>
      <c r="H23" s="193">
        <v>1.9271018031608849</v>
      </c>
      <c r="I23" s="204">
        <v>72</v>
      </c>
      <c r="J23" s="194">
        <v>32.7</v>
      </c>
      <c r="K23" s="191">
        <v>0.1859425392821549</v>
      </c>
      <c r="L23" s="193">
        <v>1.8392971129442561</v>
      </c>
      <c r="M23" s="204">
        <v>72</v>
      </c>
      <c r="N23" s="194">
        <v>27.4</v>
      </c>
      <c r="O23" s="191">
        <v>0.20081618623223896</v>
      </c>
      <c r="P23" s="193">
        <v>1.6644649595859127</v>
      </c>
      <c r="Q23" s="204">
        <v>72</v>
      </c>
      <c r="R23" s="75">
        <v>19.05</v>
      </c>
      <c r="S23" s="201">
        <v>0.22467318551583923</v>
      </c>
      <c r="T23" s="202">
        <v>1.294707315683213</v>
      </c>
      <c r="U23" s="186"/>
      <c r="V23" s="72"/>
      <c r="W23" s="73"/>
      <c r="X23" s="180">
        <v>6.725571191374266</v>
      </c>
      <c r="Y23" s="186"/>
      <c r="Z23" s="72"/>
      <c r="AA23" s="182"/>
      <c r="AB23" s="195"/>
      <c r="AC23" s="186"/>
      <c r="AD23" s="72"/>
      <c r="AE23" s="73"/>
      <c r="AF23" s="74"/>
      <c r="AG23" s="186"/>
      <c r="AH23" s="76"/>
      <c r="AI23" s="73"/>
      <c r="AJ23" s="74"/>
      <c r="AK23" s="186"/>
      <c r="AL23" s="73"/>
      <c r="AM23" s="73"/>
      <c r="AN23" s="74"/>
      <c r="AO23" s="186"/>
      <c r="AP23" s="73"/>
      <c r="AQ23" s="73"/>
      <c r="AR23" s="74"/>
      <c r="AS23" s="186"/>
      <c r="AT23" s="73"/>
      <c r="AU23" s="73"/>
      <c r="AV23" s="74"/>
      <c r="AW23" s="186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6">
        <v>4</v>
      </c>
      <c r="C24" s="26">
        <v>19</v>
      </c>
      <c r="D24" s="71">
        <v>18</v>
      </c>
      <c r="E24" s="204">
        <v>72</v>
      </c>
      <c r="F24" s="194">
        <v>35.2</v>
      </c>
      <c r="G24" s="191">
        <v>0.18709499187251466</v>
      </c>
      <c r="H24" s="193">
        <v>1.9921874734585363</v>
      </c>
      <c r="I24" s="204">
        <v>72</v>
      </c>
      <c r="J24" s="194">
        <v>35.6</v>
      </c>
      <c r="K24" s="191">
        <v>0.1859425392821549</v>
      </c>
      <c r="L24" s="193">
        <v>2.0024152055295263</v>
      </c>
      <c r="M24" s="204">
        <v>72</v>
      </c>
      <c r="N24" s="194">
        <v>31.45</v>
      </c>
      <c r="O24" s="191">
        <v>0.20081618623223896</v>
      </c>
      <c r="P24" s="193">
        <v>1.9104898897436842</v>
      </c>
      <c r="Q24" s="204">
        <v>72</v>
      </c>
      <c r="R24" s="75">
        <v>21.45</v>
      </c>
      <c r="S24" s="201">
        <v>0.22467318551583923</v>
      </c>
      <c r="T24" s="202">
        <v>1.4578200483677124</v>
      </c>
      <c r="U24" s="186"/>
      <c r="V24" s="72"/>
      <c r="W24" s="73"/>
      <c r="X24" s="180">
        <v>7.362912617099459</v>
      </c>
      <c r="Y24" s="186"/>
      <c r="Z24" s="72"/>
      <c r="AA24" s="182"/>
      <c r="AB24" s="195"/>
      <c r="AC24" s="186"/>
      <c r="AD24" s="72"/>
      <c r="AE24" s="73"/>
      <c r="AF24" s="74"/>
      <c r="AG24" s="186"/>
      <c r="AH24" s="76"/>
      <c r="AI24" s="73"/>
      <c r="AJ24" s="74"/>
      <c r="AK24" s="186"/>
      <c r="AL24" s="73"/>
      <c r="AM24" s="73"/>
      <c r="AN24" s="74"/>
      <c r="AO24" s="186"/>
      <c r="AP24" s="73"/>
      <c r="AQ24" s="73"/>
      <c r="AR24" s="74"/>
      <c r="AS24" s="186"/>
      <c r="AT24" s="73"/>
      <c r="AU24" s="73"/>
      <c r="AV24" s="74"/>
      <c r="AW24" s="186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6">
        <v>4</v>
      </c>
      <c r="C25" s="26">
        <v>38</v>
      </c>
      <c r="D25" s="71">
        <v>18</v>
      </c>
      <c r="E25" s="204">
        <v>72</v>
      </c>
      <c r="F25" s="194">
        <v>34.05</v>
      </c>
      <c r="G25" s="191">
        <v>0.18709499187251466</v>
      </c>
      <c r="H25" s="193">
        <v>1.9271018031608849</v>
      </c>
      <c r="I25" s="204">
        <v>72</v>
      </c>
      <c r="J25" s="194">
        <v>32.6</v>
      </c>
      <c r="K25" s="191">
        <v>0.1859425392821549</v>
      </c>
      <c r="L25" s="193">
        <v>1.8336723511309705</v>
      </c>
      <c r="M25" s="204">
        <v>72</v>
      </c>
      <c r="N25" s="194">
        <v>27.8</v>
      </c>
      <c r="O25" s="191">
        <v>0.20081618623223896</v>
      </c>
      <c r="P25" s="193">
        <v>1.6887637181200137</v>
      </c>
      <c r="Q25" s="204">
        <v>72</v>
      </c>
      <c r="R25" s="75">
        <v>21.6</v>
      </c>
      <c r="S25" s="201">
        <v>0.22467318551583923</v>
      </c>
      <c r="T25" s="202">
        <v>1.4680145941604936</v>
      </c>
      <c r="U25" s="186"/>
      <c r="V25" s="72"/>
      <c r="W25" s="73"/>
      <c r="X25" s="180">
        <v>6.917552466572363</v>
      </c>
      <c r="Y25" s="186"/>
      <c r="Z25" s="72"/>
      <c r="AA25" s="182"/>
      <c r="AB25" s="195"/>
      <c r="AC25" s="186"/>
      <c r="AD25" s="72"/>
      <c r="AE25" s="73"/>
      <c r="AF25" s="74"/>
      <c r="AG25" s="186"/>
      <c r="AH25" s="76"/>
      <c r="AI25" s="73"/>
      <c r="AJ25" s="74"/>
      <c r="AK25" s="186"/>
      <c r="AL25" s="73"/>
      <c r="AM25" s="73"/>
      <c r="AN25" s="74"/>
      <c r="AO25" s="186"/>
      <c r="AP25" s="73"/>
      <c r="AQ25" s="73"/>
      <c r="AR25" s="74"/>
      <c r="AS25" s="186"/>
      <c r="AT25" s="73"/>
      <c r="AU25" s="73"/>
      <c r="AV25" s="74"/>
      <c r="AW25" s="186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6">
        <v>3</v>
      </c>
      <c r="C26" s="26">
        <v>40</v>
      </c>
      <c r="D26" s="71">
        <v>18</v>
      </c>
      <c r="E26" s="204">
        <v>72</v>
      </c>
      <c r="F26" s="194">
        <v>32.85</v>
      </c>
      <c r="G26" s="191">
        <v>0.18709499187251466</v>
      </c>
      <c r="H26" s="193">
        <v>1.8591863211111623</v>
      </c>
      <c r="I26" s="204">
        <v>72</v>
      </c>
      <c r="J26" s="194">
        <v>31</v>
      </c>
      <c r="K26" s="191">
        <v>0.1859425392821549</v>
      </c>
      <c r="L26" s="193">
        <v>1.7436761621184076</v>
      </c>
      <c r="M26" s="204">
        <v>72</v>
      </c>
      <c r="N26" s="194">
        <v>28.3</v>
      </c>
      <c r="O26" s="191">
        <v>0.20081618623223896</v>
      </c>
      <c r="P26" s="193">
        <v>1.7191371662876398</v>
      </c>
      <c r="Q26" s="204">
        <v>72</v>
      </c>
      <c r="R26" s="75">
        <v>20.25</v>
      </c>
      <c r="S26" s="201">
        <v>0.22467318551583923</v>
      </c>
      <c r="T26" s="202">
        <v>1.3762636820254628</v>
      </c>
      <c r="U26" s="186"/>
      <c r="V26" s="72"/>
      <c r="W26" s="73"/>
      <c r="X26" s="180">
        <v>6.698263331542672</v>
      </c>
      <c r="Y26" s="186"/>
      <c r="Z26" s="72"/>
      <c r="AA26" s="182"/>
      <c r="AB26" s="195"/>
      <c r="AC26" s="186"/>
      <c r="AD26" s="72"/>
      <c r="AE26" s="73"/>
      <c r="AF26" s="74"/>
      <c r="AG26" s="186"/>
      <c r="AH26" s="76"/>
      <c r="AI26" s="73"/>
      <c r="AJ26" s="74"/>
      <c r="AK26" s="186"/>
      <c r="AL26" s="73"/>
      <c r="AM26" s="73"/>
      <c r="AN26" s="74"/>
      <c r="AO26" s="186"/>
      <c r="AP26" s="73"/>
      <c r="AQ26" s="73"/>
      <c r="AR26" s="74"/>
      <c r="AS26" s="186"/>
      <c r="AT26" s="73"/>
      <c r="AU26" s="73"/>
      <c r="AV26" s="74"/>
      <c r="AW26" s="186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6">
        <v>3</v>
      </c>
      <c r="C27" s="26">
        <v>19</v>
      </c>
      <c r="D27" s="71">
        <v>18</v>
      </c>
      <c r="E27" s="204">
        <v>72</v>
      </c>
      <c r="F27" s="194">
        <v>37.4</v>
      </c>
      <c r="G27" s="191">
        <v>0.18709499187251466</v>
      </c>
      <c r="H27" s="193">
        <v>2.1166991905496944</v>
      </c>
      <c r="I27" s="204">
        <v>72</v>
      </c>
      <c r="J27" s="194">
        <v>36.05</v>
      </c>
      <c r="K27" s="191">
        <v>0.1859425392821549</v>
      </c>
      <c r="L27" s="193">
        <v>2.027726633689309</v>
      </c>
      <c r="M27" s="204">
        <v>72</v>
      </c>
      <c r="N27" s="194">
        <v>32.15</v>
      </c>
      <c r="O27" s="191">
        <v>0.20081618623223896</v>
      </c>
      <c r="P27" s="193">
        <v>1.953012717178361</v>
      </c>
      <c r="Q27" s="204">
        <v>72</v>
      </c>
      <c r="R27" s="75">
        <v>22.85</v>
      </c>
      <c r="S27" s="201">
        <v>0.22467318551583923</v>
      </c>
      <c r="T27" s="202">
        <v>1.5529691424336705</v>
      </c>
      <c r="U27" s="186"/>
      <c r="V27" s="72"/>
      <c r="W27" s="73"/>
      <c r="X27" s="180">
        <v>7.650407683851035</v>
      </c>
      <c r="Y27" s="186"/>
      <c r="Z27" s="72"/>
      <c r="AA27" s="182"/>
      <c r="AB27" s="195"/>
      <c r="AC27" s="186"/>
      <c r="AD27" s="72"/>
      <c r="AE27" s="73"/>
      <c r="AF27" s="74"/>
      <c r="AG27" s="186"/>
      <c r="AH27" s="76"/>
      <c r="AI27" s="73"/>
      <c r="AJ27" s="74"/>
      <c r="AK27" s="186"/>
      <c r="AL27" s="73"/>
      <c r="AM27" s="73"/>
      <c r="AN27" s="74"/>
      <c r="AO27" s="186"/>
      <c r="AP27" s="73"/>
      <c r="AQ27" s="73"/>
      <c r="AR27" s="74"/>
      <c r="AS27" s="186"/>
      <c r="AT27" s="73"/>
      <c r="AU27" s="73"/>
      <c r="AV27" s="74"/>
      <c r="AW27" s="186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6">
        <v>3</v>
      </c>
      <c r="C28" s="26">
        <v>39</v>
      </c>
      <c r="D28" s="71">
        <v>18</v>
      </c>
      <c r="E28" s="204">
        <v>72</v>
      </c>
      <c r="F28" s="194">
        <v>35.6</v>
      </c>
      <c r="G28" s="191">
        <v>0.18709499187251466</v>
      </c>
      <c r="H28" s="193">
        <v>2.0148259674751103</v>
      </c>
      <c r="I28" s="204">
        <v>72</v>
      </c>
      <c r="J28" s="194">
        <v>30.45</v>
      </c>
      <c r="K28" s="191">
        <v>0.1859425392821549</v>
      </c>
      <c r="L28" s="193">
        <v>1.7127399721453391</v>
      </c>
      <c r="M28" s="204">
        <v>72</v>
      </c>
      <c r="N28" s="194">
        <v>29.4</v>
      </c>
      <c r="O28" s="191">
        <v>0.20081618623223896</v>
      </c>
      <c r="P28" s="193">
        <v>1.785958752256417</v>
      </c>
      <c r="Q28" s="204">
        <v>72</v>
      </c>
      <c r="R28" s="75">
        <v>23.4</v>
      </c>
      <c r="S28" s="201">
        <v>0.22467318551583923</v>
      </c>
      <c r="T28" s="202">
        <v>1.5903491436738677</v>
      </c>
      <c r="U28" s="186"/>
      <c r="V28" s="72"/>
      <c r="W28" s="73"/>
      <c r="X28" s="180">
        <v>7.1038738355507345</v>
      </c>
      <c r="Y28" s="186"/>
      <c r="Z28" s="72"/>
      <c r="AA28" s="182"/>
      <c r="AB28" s="195"/>
      <c r="AC28" s="186"/>
      <c r="AD28" s="72"/>
      <c r="AE28" s="73"/>
      <c r="AF28" s="74"/>
      <c r="AG28" s="186"/>
      <c r="AH28" s="76"/>
      <c r="AI28" s="73"/>
      <c r="AJ28" s="74"/>
      <c r="AK28" s="186"/>
      <c r="AL28" s="73"/>
      <c r="AM28" s="73"/>
      <c r="AN28" s="74"/>
      <c r="AO28" s="186"/>
      <c r="AP28" s="73"/>
      <c r="AQ28" s="73"/>
      <c r="AR28" s="74"/>
      <c r="AS28" s="186"/>
      <c r="AT28" s="73"/>
      <c r="AU28" s="73"/>
      <c r="AV28" s="74"/>
      <c r="AW28" s="186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6">
        <v>2</v>
      </c>
      <c r="C29" s="26">
        <v>29</v>
      </c>
      <c r="D29" s="71">
        <v>18</v>
      </c>
      <c r="E29" s="204">
        <v>72</v>
      </c>
      <c r="F29" s="194">
        <v>34.9</v>
      </c>
      <c r="G29" s="191">
        <v>0.18709499187251466</v>
      </c>
      <c r="H29" s="193">
        <v>1.9752086029461053</v>
      </c>
      <c r="I29" s="204">
        <v>72</v>
      </c>
      <c r="J29" s="194">
        <v>31.25</v>
      </c>
      <c r="K29" s="191">
        <v>0.1859425392821549</v>
      </c>
      <c r="L29" s="193">
        <v>1.7577380666516205</v>
      </c>
      <c r="M29" s="204">
        <v>72</v>
      </c>
      <c r="N29" s="194">
        <v>28.35</v>
      </c>
      <c r="O29" s="191">
        <v>0.20081618623223896</v>
      </c>
      <c r="P29" s="193">
        <v>1.7221745111044022</v>
      </c>
      <c r="Q29" s="204">
        <v>72</v>
      </c>
      <c r="R29" s="75">
        <v>18.5</v>
      </c>
      <c r="S29" s="201">
        <v>0.22467318551583923</v>
      </c>
      <c r="T29" s="202">
        <v>1.2573273144430155</v>
      </c>
      <c r="U29" s="186"/>
      <c r="V29" s="72"/>
      <c r="W29" s="73"/>
      <c r="X29" s="180">
        <v>6.712448495145144</v>
      </c>
      <c r="Y29" s="186"/>
      <c r="Z29" s="72"/>
      <c r="AA29" s="182"/>
      <c r="AB29" s="195"/>
      <c r="AC29" s="186"/>
      <c r="AD29" s="72"/>
      <c r="AE29" s="73"/>
      <c r="AF29" s="74"/>
      <c r="AG29" s="186"/>
      <c r="AH29" s="76"/>
      <c r="AI29" s="73"/>
      <c r="AJ29" s="74"/>
      <c r="AK29" s="186"/>
      <c r="AL29" s="73"/>
      <c r="AM29" s="73"/>
      <c r="AN29" s="74"/>
      <c r="AO29" s="186"/>
      <c r="AP29" s="73"/>
      <c r="AQ29" s="73"/>
      <c r="AR29" s="74"/>
      <c r="AS29" s="186"/>
      <c r="AT29" s="73"/>
      <c r="AU29" s="73"/>
      <c r="AV29" s="74"/>
      <c r="AW29" s="186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6">
        <v>2</v>
      </c>
      <c r="C30" s="26">
        <v>41</v>
      </c>
      <c r="D30" s="71">
        <v>18</v>
      </c>
      <c r="E30" s="204">
        <v>72</v>
      </c>
      <c r="F30" s="194">
        <v>36.25</v>
      </c>
      <c r="G30" s="191">
        <v>0.18709499187251466</v>
      </c>
      <c r="H30" s="193">
        <v>2.0516135202520434</v>
      </c>
      <c r="I30" s="204">
        <v>72</v>
      </c>
      <c r="J30" s="194">
        <v>33.05</v>
      </c>
      <c r="K30" s="191">
        <v>0.1859425392821549</v>
      </c>
      <c r="L30" s="193">
        <v>1.8589837792907535</v>
      </c>
      <c r="M30" s="204">
        <v>72</v>
      </c>
      <c r="N30" s="194">
        <v>27.75</v>
      </c>
      <c r="O30" s="191">
        <v>0.20081618623223896</v>
      </c>
      <c r="P30" s="193">
        <v>1.685726373303251</v>
      </c>
      <c r="Q30" s="204">
        <v>72</v>
      </c>
      <c r="R30" s="75">
        <v>22.55</v>
      </c>
      <c r="S30" s="201">
        <v>0.22467318551583923</v>
      </c>
      <c r="T30" s="202">
        <v>1.5325800508481078</v>
      </c>
      <c r="U30" s="186"/>
      <c r="V30" s="72"/>
      <c r="W30" s="73"/>
      <c r="X30" s="180">
        <v>7.128903723694156</v>
      </c>
      <c r="Y30" s="186"/>
      <c r="Z30" s="72"/>
      <c r="AA30" s="182"/>
      <c r="AB30" s="195"/>
      <c r="AC30" s="186"/>
      <c r="AD30" s="72"/>
      <c r="AE30" s="73"/>
      <c r="AF30" s="74"/>
      <c r="AG30" s="186"/>
      <c r="AH30" s="76"/>
      <c r="AI30" s="73"/>
      <c r="AJ30" s="74"/>
      <c r="AK30" s="186"/>
      <c r="AL30" s="73"/>
      <c r="AM30" s="73"/>
      <c r="AN30" s="74"/>
      <c r="AO30" s="186"/>
      <c r="AP30" s="73"/>
      <c r="AQ30" s="73"/>
      <c r="AR30" s="74"/>
      <c r="AS30" s="186"/>
      <c r="AT30" s="73"/>
      <c r="AU30" s="73"/>
      <c r="AV30" s="74"/>
      <c r="AW30" s="186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6">
        <v>2</v>
      </c>
      <c r="C31" s="26">
        <v>28</v>
      </c>
      <c r="D31" s="71">
        <v>18</v>
      </c>
      <c r="E31" s="204">
        <v>72</v>
      </c>
      <c r="F31" s="194">
        <v>35.95</v>
      </c>
      <c r="G31" s="191">
        <v>0.18709499187251466</v>
      </c>
      <c r="H31" s="193">
        <v>2.0346346497396133</v>
      </c>
      <c r="I31" s="204">
        <v>72</v>
      </c>
      <c r="J31" s="194">
        <v>27.7</v>
      </c>
      <c r="K31" s="191">
        <v>0.1859425392821549</v>
      </c>
      <c r="L31" s="193">
        <v>1.5580590222799966</v>
      </c>
      <c r="M31" s="204">
        <v>72</v>
      </c>
      <c r="N31" s="194">
        <v>27.7</v>
      </c>
      <c r="O31" s="191">
        <v>0.20081618623223896</v>
      </c>
      <c r="P31" s="193">
        <v>1.6826890284864884</v>
      </c>
      <c r="Q31" s="204">
        <v>72</v>
      </c>
      <c r="R31" s="75">
        <v>20.1</v>
      </c>
      <c r="S31" s="201">
        <v>0.22467318551583923</v>
      </c>
      <c r="T31" s="202">
        <v>1.3660691362326818</v>
      </c>
      <c r="U31" s="186"/>
      <c r="V31" s="72"/>
      <c r="W31" s="73"/>
      <c r="X31" s="180">
        <v>6.64145183673878</v>
      </c>
      <c r="Y31" s="186"/>
      <c r="Z31" s="72"/>
      <c r="AA31" s="182"/>
      <c r="AB31" s="195"/>
      <c r="AC31" s="186"/>
      <c r="AD31" s="72"/>
      <c r="AE31" s="73"/>
      <c r="AF31" s="74"/>
      <c r="AG31" s="186"/>
      <c r="AH31" s="76"/>
      <c r="AI31" s="73"/>
      <c r="AJ31" s="74"/>
      <c r="AK31" s="186"/>
      <c r="AL31" s="73"/>
      <c r="AM31" s="73"/>
      <c r="AN31" s="74"/>
      <c r="AO31" s="186"/>
      <c r="AP31" s="73"/>
      <c r="AQ31" s="73"/>
      <c r="AR31" s="74"/>
      <c r="AS31" s="186"/>
      <c r="AT31" s="73"/>
      <c r="AU31" s="73"/>
      <c r="AV31" s="74"/>
      <c r="AW31" s="186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6">
        <v>1</v>
      </c>
      <c r="C32" s="26">
        <v>22</v>
      </c>
      <c r="D32" s="71">
        <v>18</v>
      </c>
      <c r="E32" s="204">
        <v>72</v>
      </c>
      <c r="F32" s="194">
        <v>30.95</v>
      </c>
      <c r="G32" s="191">
        <v>0.18709499187251466</v>
      </c>
      <c r="H32" s="193">
        <v>1.7516534745324344</v>
      </c>
      <c r="I32" s="204">
        <v>72</v>
      </c>
      <c r="J32" s="194">
        <v>31.5</v>
      </c>
      <c r="K32" s="191">
        <v>0.1859425392821549</v>
      </c>
      <c r="L32" s="193">
        <v>1.7717999711848336</v>
      </c>
      <c r="M32" s="204">
        <v>72</v>
      </c>
      <c r="N32" s="194">
        <v>27.55</v>
      </c>
      <c r="O32" s="191">
        <v>0.20081618623223896</v>
      </c>
      <c r="P32" s="193">
        <v>1.6735769940362002</v>
      </c>
      <c r="Q32" s="204">
        <v>72</v>
      </c>
      <c r="R32" s="75">
        <v>24</v>
      </c>
      <c r="S32" s="201">
        <v>0.22467318551583923</v>
      </c>
      <c r="T32" s="202">
        <v>1.6311273268449928</v>
      </c>
      <c r="U32" s="186"/>
      <c r="V32" s="72"/>
      <c r="W32" s="73"/>
      <c r="X32" s="180">
        <v>6.828157766598461</v>
      </c>
      <c r="Y32" s="186"/>
      <c r="Z32" s="72"/>
      <c r="AA32" s="182"/>
      <c r="AB32" s="195"/>
      <c r="AC32" s="186"/>
      <c r="AD32" s="72"/>
      <c r="AE32" s="73"/>
      <c r="AF32" s="74"/>
      <c r="AG32" s="186"/>
      <c r="AH32" s="76"/>
      <c r="AI32" s="73"/>
      <c r="AJ32" s="74"/>
      <c r="AK32" s="186"/>
      <c r="AL32" s="73"/>
      <c r="AM32" s="73"/>
      <c r="AN32" s="74"/>
      <c r="AO32" s="186"/>
      <c r="AP32" s="73"/>
      <c r="AQ32" s="73"/>
      <c r="AR32" s="74"/>
      <c r="AS32" s="186"/>
      <c r="AT32" s="73"/>
      <c r="AU32" s="73"/>
      <c r="AV32" s="74"/>
      <c r="AW32" s="186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6">
        <v>1</v>
      </c>
      <c r="C33" s="26">
        <v>41</v>
      </c>
      <c r="D33" s="71">
        <v>18</v>
      </c>
      <c r="E33" s="204">
        <v>72</v>
      </c>
      <c r="F33" s="194">
        <v>37.25</v>
      </c>
      <c r="G33" s="191">
        <v>0.18709499187251466</v>
      </c>
      <c r="H33" s="193">
        <v>2.1082097552934793</v>
      </c>
      <c r="I33" s="204">
        <v>72</v>
      </c>
      <c r="J33" s="194">
        <v>33.3</v>
      </c>
      <c r="K33" s="191">
        <v>0.1859425392821549</v>
      </c>
      <c r="L33" s="193">
        <v>1.8730456838239664</v>
      </c>
      <c r="M33" s="204">
        <v>72</v>
      </c>
      <c r="N33" s="194">
        <v>30.9</v>
      </c>
      <c r="O33" s="191">
        <v>0.20081618623223896</v>
      </c>
      <c r="P33" s="193">
        <v>1.8770790967592954</v>
      </c>
      <c r="Q33" s="204">
        <v>72</v>
      </c>
      <c r="R33" s="75">
        <v>22.2</v>
      </c>
      <c r="S33" s="201">
        <v>0.22467318551583923</v>
      </c>
      <c r="T33" s="202">
        <v>1.5087927773316185</v>
      </c>
      <c r="U33" s="186"/>
      <c r="V33" s="72"/>
      <c r="W33" s="73"/>
      <c r="X33" s="180">
        <v>7.36712731320836</v>
      </c>
      <c r="Y33" s="186"/>
      <c r="Z33" s="72"/>
      <c r="AA33" s="182"/>
      <c r="AB33" s="195"/>
      <c r="AC33" s="186"/>
      <c r="AD33" s="72"/>
      <c r="AE33" s="73"/>
      <c r="AF33" s="74"/>
      <c r="AG33" s="186"/>
      <c r="AH33" s="76"/>
      <c r="AI33" s="73"/>
      <c r="AJ33" s="74"/>
      <c r="AK33" s="186"/>
      <c r="AL33" s="73"/>
      <c r="AM33" s="73"/>
      <c r="AN33" s="74"/>
      <c r="AO33" s="186"/>
      <c r="AP33" s="73"/>
      <c r="AQ33" s="73"/>
      <c r="AR33" s="74"/>
      <c r="AS33" s="186"/>
      <c r="AT33" s="73"/>
      <c r="AU33" s="73"/>
      <c r="AV33" s="74"/>
      <c r="AW33" s="186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6">
        <v>1</v>
      </c>
      <c r="C34" s="26">
        <v>18</v>
      </c>
      <c r="D34" s="71">
        <v>18</v>
      </c>
      <c r="E34" s="204">
        <v>72</v>
      </c>
      <c r="F34" s="194">
        <v>37.95</v>
      </c>
      <c r="G34" s="191">
        <v>0.18709499187251466</v>
      </c>
      <c r="H34" s="193">
        <v>2.1478271198224848</v>
      </c>
      <c r="I34" s="204">
        <v>72</v>
      </c>
      <c r="J34" s="194">
        <v>31</v>
      </c>
      <c r="K34" s="191">
        <v>0.1859425392821549</v>
      </c>
      <c r="L34" s="193">
        <v>1.7436761621184076</v>
      </c>
      <c r="M34" s="204">
        <v>72</v>
      </c>
      <c r="N34" s="194">
        <v>31.25</v>
      </c>
      <c r="O34" s="191">
        <v>0.20081618623223896</v>
      </c>
      <c r="P34" s="193">
        <v>1.898340510476634</v>
      </c>
      <c r="Q34" s="204">
        <v>72</v>
      </c>
      <c r="R34" s="75">
        <v>21.55</v>
      </c>
      <c r="S34" s="201">
        <v>0.22467318551583923</v>
      </c>
      <c r="T34" s="202">
        <v>1.4646164122295664</v>
      </c>
      <c r="U34" s="186"/>
      <c r="V34" s="72"/>
      <c r="W34" s="73"/>
      <c r="X34" s="180">
        <v>7.254460204647093</v>
      </c>
      <c r="Y34" s="186"/>
      <c r="Z34" s="72"/>
      <c r="AA34" s="182"/>
      <c r="AB34" s="195"/>
      <c r="AC34" s="186"/>
      <c r="AD34" s="72"/>
      <c r="AE34" s="73"/>
      <c r="AF34" s="74"/>
      <c r="AG34" s="186"/>
      <c r="AH34" s="76"/>
      <c r="AI34" s="73"/>
      <c r="AJ34" s="74"/>
      <c r="AK34" s="186"/>
      <c r="AL34" s="73"/>
      <c r="AM34" s="73"/>
      <c r="AN34" s="74"/>
      <c r="AO34" s="186"/>
      <c r="AP34" s="73"/>
      <c r="AQ34" s="73"/>
      <c r="AR34" s="74"/>
      <c r="AS34" s="186"/>
      <c r="AT34" s="73"/>
      <c r="AU34" s="73"/>
      <c r="AV34" s="74"/>
      <c r="AW34" s="186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6">
        <v>1</v>
      </c>
      <c r="C35" s="26">
        <v>54</v>
      </c>
      <c r="D35" s="71">
        <v>18</v>
      </c>
      <c r="E35" s="204">
        <v>72</v>
      </c>
      <c r="F35" s="194">
        <v>29.7</v>
      </c>
      <c r="G35" s="191">
        <v>0.18709499187251466</v>
      </c>
      <c r="H35" s="193">
        <v>1.6809081807306396</v>
      </c>
      <c r="I35" s="204">
        <v>72</v>
      </c>
      <c r="J35" s="194">
        <v>30.55</v>
      </c>
      <c r="K35" s="191">
        <v>0.1859425392821549</v>
      </c>
      <c r="L35" s="193">
        <v>1.718364733958624</v>
      </c>
      <c r="M35" s="204">
        <v>72</v>
      </c>
      <c r="N35" s="194">
        <v>27.7</v>
      </c>
      <c r="O35" s="191">
        <v>0.20081618623223896</v>
      </c>
      <c r="P35" s="193">
        <v>1.6826890284864884</v>
      </c>
      <c r="Q35" s="204">
        <v>72</v>
      </c>
      <c r="R35" s="75">
        <v>20.05</v>
      </c>
      <c r="S35" s="201">
        <v>0.22467318551583923</v>
      </c>
      <c r="T35" s="202">
        <v>1.3626709543017543</v>
      </c>
      <c r="U35" s="186"/>
      <c r="V35" s="72"/>
      <c r="W35" s="73"/>
      <c r="X35" s="180">
        <v>6.444632897477507</v>
      </c>
      <c r="Y35" s="186"/>
      <c r="Z35" s="72"/>
      <c r="AA35" s="182"/>
      <c r="AB35" s="195"/>
      <c r="AC35" s="186"/>
      <c r="AD35" s="72"/>
      <c r="AE35" s="73"/>
      <c r="AF35" s="74"/>
      <c r="AG35" s="186"/>
      <c r="AH35" s="76"/>
      <c r="AI35" s="73"/>
      <c r="AJ35" s="74"/>
      <c r="AK35" s="186"/>
      <c r="AL35" s="73"/>
      <c r="AM35" s="73"/>
      <c r="AN35" s="74"/>
      <c r="AO35" s="186"/>
      <c r="AP35" s="73"/>
      <c r="AQ35" s="73"/>
      <c r="AR35" s="74"/>
      <c r="AS35" s="186"/>
      <c r="AT35" s="73"/>
      <c r="AU35" s="73"/>
      <c r="AV35" s="74"/>
      <c r="AW35" s="186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6">
        <v>1</v>
      </c>
      <c r="C36" s="26">
        <v>21</v>
      </c>
      <c r="D36" s="71">
        <v>18</v>
      </c>
      <c r="E36" s="204">
        <v>72</v>
      </c>
      <c r="F36" s="194">
        <v>37.5</v>
      </c>
      <c r="G36" s="191">
        <v>0.18709499187251466</v>
      </c>
      <c r="H36" s="193">
        <v>2.1223588140538383</v>
      </c>
      <c r="I36" s="204">
        <v>72</v>
      </c>
      <c r="J36" s="194">
        <v>31.2</v>
      </c>
      <c r="K36" s="191">
        <v>0.1859425392821549</v>
      </c>
      <c r="L36" s="193">
        <v>1.7549256857449778</v>
      </c>
      <c r="M36" s="204">
        <v>72</v>
      </c>
      <c r="N36" s="194">
        <v>26.9</v>
      </c>
      <c r="O36" s="191">
        <v>0.20081618623223896</v>
      </c>
      <c r="P36" s="193">
        <v>1.6340915114182863</v>
      </c>
      <c r="Q36" s="204">
        <v>72</v>
      </c>
      <c r="R36" s="75">
        <v>17.8</v>
      </c>
      <c r="S36" s="201">
        <v>0.22467318551583923</v>
      </c>
      <c r="T36" s="202">
        <v>1.2097527674100363</v>
      </c>
      <c r="U36" s="186"/>
      <c r="V36" s="72"/>
      <c r="W36" s="73"/>
      <c r="X36" s="180">
        <v>6.721128778627138</v>
      </c>
      <c r="Y36" s="186"/>
      <c r="Z36" s="72"/>
      <c r="AA36" s="182"/>
      <c r="AB36" s="195"/>
      <c r="AC36" s="186"/>
      <c r="AD36" s="72"/>
      <c r="AE36" s="73"/>
      <c r="AF36" s="74"/>
      <c r="AG36" s="186"/>
      <c r="AH36" s="76"/>
      <c r="AI36" s="73"/>
      <c r="AJ36" s="74"/>
      <c r="AK36" s="186"/>
      <c r="AL36" s="73"/>
      <c r="AM36" s="73"/>
      <c r="AN36" s="74"/>
      <c r="AO36" s="186"/>
      <c r="AP36" s="73"/>
      <c r="AQ36" s="73"/>
      <c r="AR36" s="74"/>
      <c r="AS36" s="186"/>
      <c r="AT36" s="73"/>
      <c r="AU36" s="73"/>
      <c r="AV36" s="74"/>
      <c r="AW36" s="186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6">
        <v>1</v>
      </c>
      <c r="C37" s="26">
        <v>38</v>
      </c>
      <c r="D37" s="71">
        <v>18</v>
      </c>
      <c r="E37" s="204">
        <v>72</v>
      </c>
      <c r="F37" s="194">
        <v>33.8</v>
      </c>
      <c r="G37" s="191">
        <v>0.18709499187251466</v>
      </c>
      <c r="H37" s="193">
        <v>1.9129527444005259</v>
      </c>
      <c r="I37" s="204">
        <v>72</v>
      </c>
      <c r="J37" s="194">
        <v>31.05</v>
      </c>
      <c r="K37" s="191">
        <v>0.1859425392821549</v>
      </c>
      <c r="L37" s="193">
        <v>1.7464885430250503</v>
      </c>
      <c r="M37" s="204">
        <v>72</v>
      </c>
      <c r="N37" s="194">
        <v>29.8</v>
      </c>
      <c r="O37" s="191">
        <v>0.20081618623223896</v>
      </c>
      <c r="P37" s="193">
        <v>1.810257510790518</v>
      </c>
      <c r="Q37" s="204">
        <v>72</v>
      </c>
      <c r="R37" s="75">
        <v>21.85</v>
      </c>
      <c r="S37" s="201">
        <v>0.22467318551583923</v>
      </c>
      <c r="T37" s="202">
        <v>1.485005503815129</v>
      </c>
      <c r="U37" s="186"/>
      <c r="V37" s="72"/>
      <c r="W37" s="73"/>
      <c r="X37" s="180">
        <v>6.954704302031224</v>
      </c>
      <c r="Y37" s="186"/>
      <c r="Z37" s="72"/>
      <c r="AA37" s="182"/>
      <c r="AB37" s="195"/>
      <c r="AC37" s="186"/>
      <c r="AD37" s="72"/>
      <c r="AE37" s="73"/>
      <c r="AF37" s="74"/>
      <c r="AG37" s="186"/>
      <c r="AH37" s="76"/>
      <c r="AI37" s="73"/>
      <c r="AJ37" s="74"/>
      <c r="AK37" s="186"/>
      <c r="AL37" s="73"/>
      <c r="AM37" s="73"/>
      <c r="AN37" s="74"/>
      <c r="AO37" s="186"/>
      <c r="AP37" s="73"/>
      <c r="AQ37" s="73"/>
      <c r="AR37" s="74"/>
      <c r="AS37" s="186"/>
      <c r="AT37" s="73"/>
      <c r="AU37" s="73"/>
      <c r="AV37" s="74"/>
      <c r="AW37" s="186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6">
        <v>2</v>
      </c>
      <c r="C38" s="26">
        <v>54</v>
      </c>
      <c r="D38" s="71">
        <v>18</v>
      </c>
      <c r="E38" s="204">
        <v>72</v>
      </c>
      <c r="F38" s="194">
        <v>36.5</v>
      </c>
      <c r="G38" s="191">
        <v>0.18709499187251466</v>
      </c>
      <c r="H38" s="193">
        <v>2.0657625790124023</v>
      </c>
      <c r="I38" s="204">
        <v>72</v>
      </c>
      <c r="J38" s="194">
        <v>31.85</v>
      </c>
      <c r="K38" s="191">
        <v>0.1859425392821549</v>
      </c>
      <c r="L38" s="193">
        <v>1.7914866375313316</v>
      </c>
      <c r="M38" s="204">
        <v>72</v>
      </c>
      <c r="N38" s="194">
        <v>28.6</v>
      </c>
      <c r="O38" s="191">
        <v>0.20081618623223896</v>
      </c>
      <c r="P38" s="193">
        <v>1.7373612351882155</v>
      </c>
      <c r="Q38" s="204">
        <v>72</v>
      </c>
      <c r="R38" s="75">
        <v>24.9</v>
      </c>
      <c r="S38" s="201">
        <v>0.22467318551583923</v>
      </c>
      <c r="T38" s="202">
        <v>1.6922946016016802</v>
      </c>
      <c r="U38" s="186"/>
      <c r="V38" s="72"/>
      <c r="W38" s="73"/>
      <c r="X38" s="180">
        <v>7.286905053333629</v>
      </c>
      <c r="Y38" s="186"/>
      <c r="Z38" s="72"/>
      <c r="AA38" s="182"/>
      <c r="AB38" s="195"/>
      <c r="AC38" s="186"/>
      <c r="AD38" s="72"/>
      <c r="AE38" s="73"/>
      <c r="AF38" s="74"/>
      <c r="AG38" s="186"/>
      <c r="AH38" s="76"/>
      <c r="AI38" s="73"/>
      <c r="AJ38" s="74"/>
      <c r="AK38" s="186"/>
      <c r="AL38" s="73"/>
      <c r="AM38" s="73"/>
      <c r="AN38" s="74"/>
      <c r="AO38" s="186"/>
      <c r="AP38" s="73"/>
      <c r="AQ38" s="73"/>
      <c r="AR38" s="74"/>
      <c r="AS38" s="186"/>
      <c r="AT38" s="73"/>
      <c r="AU38" s="73"/>
      <c r="AV38" s="74"/>
      <c r="AW38" s="186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6">
        <v>2</v>
      </c>
      <c r="C39" s="26">
        <v>17</v>
      </c>
      <c r="D39" s="71">
        <v>18</v>
      </c>
      <c r="E39" s="204">
        <v>72</v>
      </c>
      <c r="F39" s="194">
        <v>36.1</v>
      </c>
      <c r="G39" s="191">
        <v>0.18709499187251466</v>
      </c>
      <c r="H39" s="193">
        <v>2.0431240849958283</v>
      </c>
      <c r="I39" s="204">
        <v>72</v>
      </c>
      <c r="J39" s="194">
        <v>33.45</v>
      </c>
      <c r="K39" s="191">
        <v>0.1859425392821549</v>
      </c>
      <c r="L39" s="193">
        <v>1.881482826543895</v>
      </c>
      <c r="M39" s="204">
        <v>72</v>
      </c>
      <c r="N39" s="194">
        <v>31.5</v>
      </c>
      <c r="O39" s="191">
        <v>0.20081618623223896</v>
      </c>
      <c r="P39" s="193">
        <v>1.913527234560447</v>
      </c>
      <c r="Q39" s="204">
        <v>72</v>
      </c>
      <c r="R39" s="75">
        <v>24.6</v>
      </c>
      <c r="S39" s="201">
        <v>0.22467318551583923</v>
      </c>
      <c r="T39" s="202">
        <v>1.6719055100161178</v>
      </c>
      <c r="U39" s="186"/>
      <c r="V39" s="72"/>
      <c r="W39" s="73"/>
      <c r="X39" s="180">
        <v>7.510039656116288</v>
      </c>
      <c r="Y39" s="186"/>
      <c r="Z39" s="72"/>
      <c r="AA39" s="182"/>
      <c r="AB39" s="195"/>
      <c r="AC39" s="186"/>
      <c r="AD39" s="72"/>
      <c r="AE39" s="73"/>
      <c r="AF39" s="74"/>
      <c r="AG39" s="186"/>
      <c r="AH39" s="76"/>
      <c r="AI39" s="73"/>
      <c r="AJ39" s="74"/>
      <c r="AK39" s="186"/>
      <c r="AL39" s="73"/>
      <c r="AM39" s="73"/>
      <c r="AN39" s="74"/>
      <c r="AO39" s="186"/>
      <c r="AP39" s="73"/>
      <c r="AQ39" s="73"/>
      <c r="AR39" s="74"/>
      <c r="AS39" s="186"/>
      <c r="AT39" s="73"/>
      <c r="AU39" s="73"/>
      <c r="AV39" s="74"/>
      <c r="AW39" s="186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6">
        <v>2</v>
      </c>
      <c r="C40" s="26">
        <v>51</v>
      </c>
      <c r="D40" s="71">
        <v>18</v>
      </c>
      <c r="E40" s="204">
        <v>72</v>
      </c>
      <c r="F40" s="194">
        <v>37.9</v>
      </c>
      <c r="G40" s="191">
        <v>0.18709499187251466</v>
      </c>
      <c r="H40" s="193">
        <v>2.1449973080704123</v>
      </c>
      <c r="I40" s="204">
        <v>72</v>
      </c>
      <c r="J40" s="194">
        <v>33.4</v>
      </c>
      <c r="K40" s="191">
        <v>0.1859425392821549</v>
      </c>
      <c r="L40" s="193">
        <v>1.878670445637252</v>
      </c>
      <c r="M40" s="204">
        <v>72</v>
      </c>
      <c r="N40" s="194">
        <v>33.6</v>
      </c>
      <c r="O40" s="191">
        <v>0.20081618623223896</v>
      </c>
      <c r="P40" s="193">
        <v>2.0410957168644766</v>
      </c>
      <c r="Q40" s="204">
        <v>72</v>
      </c>
      <c r="R40" s="75">
        <v>28.05</v>
      </c>
      <c r="S40" s="201">
        <v>0.22467318551583923</v>
      </c>
      <c r="T40" s="202">
        <v>1.9063800632500854</v>
      </c>
      <c r="U40" s="186"/>
      <c r="V40" s="72"/>
      <c r="W40" s="73"/>
      <c r="X40" s="180">
        <v>7.971143533822227</v>
      </c>
      <c r="Y40" s="186"/>
      <c r="Z40" s="72"/>
      <c r="AA40" s="182"/>
      <c r="AB40" s="195"/>
      <c r="AC40" s="186"/>
      <c r="AD40" s="72"/>
      <c r="AE40" s="73"/>
      <c r="AF40" s="74"/>
      <c r="AG40" s="186"/>
      <c r="AH40" s="76"/>
      <c r="AI40" s="73"/>
      <c r="AJ40" s="74"/>
      <c r="AK40" s="186"/>
      <c r="AL40" s="73"/>
      <c r="AM40" s="73"/>
      <c r="AN40" s="74"/>
      <c r="AO40" s="186"/>
      <c r="AP40" s="73"/>
      <c r="AQ40" s="73"/>
      <c r="AR40" s="74"/>
      <c r="AS40" s="186"/>
      <c r="AT40" s="73"/>
      <c r="AU40" s="73"/>
      <c r="AV40" s="74"/>
      <c r="AW40" s="186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6">
        <v>3</v>
      </c>
      <c r="C41" s="26">
        <v>37</v>
      </c>
      <c r="D41" s="71">
        <v>18</v>
      </c>
      <c r="E41" s="204">
        <v>72</v>
      </c>
      <c r="F41" s="194">
        <v>32.7</v>
      </c>
      <c r="G41" s="191">
        <v>0.18709499187251466</v>
      </c>
      <c r="H41" s="193">
        <v>1.8506968858549473</v>
      </c>
      <c r="I41" s="204">
        <v>72</v>
      </c>
      <c r="J41" s="194">
        <v>33.45</v>
      </c>
      <c r="K41" s="191">
        <v>0.1859425392821549</v>
      </c>
      <c r="L41" s="193">
        <v>1.881482826543895</v>
      </c>
      <c r="M41" s="204">
        <v>72</v>
      </c>
      <c r="N41" s="194">
        <v>29.9</v>
      </c>
      <c r="O41" s="191">
        <v>0.20081618623223896</v>
      </c>
      <c r="P41" s="193">
        <v>1.8163322004240434</v>
      </c>
      <c r="Q41" s="204">
        <v>72</v>
      </c>
      <c r="R41" s="75">
        <v>23.4</v>
      </c>
      <c r="S41" s="201">
        <v>0.22467318551583923</v>
      </c>
      <c r="T41" s="202">
        <v>1.5903491436738677</v>
      </c>
      <c r="U41" s="186"/>
      <c r="V41" s="72"/>
      <c r="W41" s="73"/>
      <c r="X41" s="180">
        <v>7.138861056496754</v>
      </c>
      <c r="Y41" s="186"/>
      <c r="Z41" s="72"/>
      <c r="AA41" s="182"/>
      <c r="AB41" s="195"/>
      <c r="AC41" s="186"/>
      <c r="AD41" s="72"/>
      <c r="AE41" s="73"/>
      <c r="AF41" s="74"/>
      <c r="AG41" s="186"/>
      <c r="AH41" s="76"/>
      <c r="AI41" s="73"/>
      <c r="AJ41" s="74"/>
      <c r="AK41" s="186"/>
      <c r="AL41" s="73"/>
      <c r="AM41" s="73"/>
      <c r="AN41" s="74"/>
      <c r="AO41" s="186"/>
      <c r="AP41" s="73"/>
      <c r="AQ41" s="73"/>
      <c r="AR41" s="74"/>
      <c r="AS41" s="186"/>
      <c r="AT41" s="73"/>
      <c r="AU41" s="73"/>
      <c r="AV41" s="74"/>
      <c r="AW41" s="186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6">
        <v>3</v>
      </c>
      <c r="C42" s="26">
        <v>23</v>
      </c>
      <c r="D42" s="71">
        <v>18</v>
      </c>
      <c r="E42" s="204">
        <v>72</v>
      </c>
      <c r="F42" s="194">
        <v>36.1</v>
      </c>
      <c r="G42" s="191">
        <v>0.18709499187251466</v>
      </c>
      <c r="H42" s="193">
        <v>2.0431240849958283</v>
      </c>
      <c r="I42" s="204">
        <v>72</v>
      </c>
      <c r="J42" s="194">
        <v>31.95</v>
      </c>
      <c r="K42" s="191">
        <v>0.1859425392821549</v>
      </c>
      <c r="L42" s="193">
        <v>1.7971113993446168</v>
      </c>
      <c r="M42" s="204">
        <v>72</v>
      </c>
      <c r="N42" s="194">
        <v>28.3</v>
      </c>
      <c r="O42" s="191">
        <v>0.20081618623223896</v>
      </c>
      <c r="P42" s="193">
        <v>1.7191371662876398</v>
      </c>
      <c r="Q42" s="204">
        <v>72</v>
      </c>
      <c r="R42" s="75">
        <v>19.9</v>
      </c>
      <c r="S42" s="201">
        <v>0.22467318551583923</v>
      </c>
      <c r="T42" s="202">
        <v>1.352476408508973</v>
      </c>
      <c r="U42" s="186"/>
      <c r="V42" s="72"/>
      <c r="W42" s="73"/>
      <c r="X42" s="180">
        <v>6.911849059137058</v>
      </c>
      <c r="Y42" s="186"/>
      <c r="Z42" s="72"/>
      <c r="AA42" s="182"/>
      <c r="AB42" s="195"/>
      <c r="AC42" s="186"/>
      <c r="AD42" s="72"/>
      <c r="AE42" s="73"/>
      <c r="AF42" s="74"/>
      <c r="AG42" s="186"/>
      <c r="AH42" s="76"/>
      <c r="AI42" s="73"/>
      <c r="AJ42" s="74"/>
      <c r="AK42" s="186"/>
      <c r="AL42" s="73"/>
      <c r="AM42" s="73"/>
      <c r="AN42" s="74"/>
      <c r="AO42" s="186"/>
      <c r="AP42" s="73"/>
      <c r="AQ42" s="73"/>
      <c r="AR42" s="74"/>
      <c r="AS42" s="186"/>
      <c r="AT42" s="73"/>
      <c r="AU42" s="73"/>
      <c r="AV42" s="74"/>
      <c r="AW42" s="186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6">
        <v>3</v>
      </c>
      <c r="C43" s="26">
        <v>52</v>
      </c>
      <c r="D43" s="71">
        <v>18</v>
      </c>
      <c r="E43" s="204">
        <v>72</v>
      </c>
      <c r="F43" s="194">
        <v>41.15</v>
      </c>
      <c r="G43" s="191">
        <v>0.18709499187251466</v>
      </c>
      <c r="H43" s="193">
        <v>2.3289350719550783</v>
      </c>
      <c r="I43" s="204">
        <v>72</v>
      </c>
      <c r="J43" s="194">
        <v>32.05</v>
      </c>
      <c r="K43" s="191">
        <v>0.1859425392821549</v>
      </c>
      <c r="L43" s="193">
        <v>1.8027361611579016</v>
      </c>
      <c r="M43" s="204">
        <v>72</v>
      </c>
      <c r="N43" s="194">
        <v>31.05</v>
      </c>
      <c r="O43" s="191">
        <v>0.20081618623223896</v>
      </c>
      <c r="P43" s="193">
        <v>1.8861911312095836</v>
      </c>
      <c r="Q43" s="204">
        <v>72</v>
      </c>
      <c r="R43" s="75">
        <v>21.7</v>
      </c>
      <c r="S43" s="201">
        <v>0.22467318551583923</v>
      </c>
      <c r="T43" s="202">
        <v>1.4748109580223476</v>
      </c>
      <c r="U43" s="186"/>
      <c r="V43" s="72"/>
      <c r="W43" s="73"/>
      <c r="X43" s="180">
        <v>7.492673322344912</v>
      </c>
      <c r="Y43" s="186"/>
      <c r="Z43" s="72"/>
      <c r="AA43" s="182"/>
      <c r="AB43" s="195"/>
      <c r="AC43" s="186"/>
      <c r="AD43" s="72"/>
      <c r="AE43" s="73"/>
      <c r="AF43" s="74"/>
      <c r="AG43" s="186"/>
      <c r="AH43" s="76"/>
      <c r="AI43" s="73"/>
      <c r="AJ43" s="74"/>
      <c r="AK43" s="186"/>
      <c r="AL43" s="73"/>
      <c r="AM43" s="73"/>
      <c r="AN43" s="74"/>
      <c r="AO43" s="186"/>
      <c r="AP43" s="73"/>
      <c r="AQ43" s="73"/>
      <c r="AR43" s="74"/>
      <c r="AS43" s="186"/>
      <c r="AT43" s="73"/>
      <c r="AU43" s="73"/>
      <c r="AV43" s="74"/>
      <c r="AW43" s="186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6">
        <v>4</v>
      </c>
      <c r="C44" s="26">
        <v>50</v>
      </c>
      <c r="D44" s="71">
        <v>18</v>
      </c>
      <c r="E44" s="204">
        <v>72</v>
      </c>
      <c r="F44" s="194">
        <v>36.2</v>
      </c>
      <c r="G44" s="191">
        <v>0.18709499187251466</v>
      </c>
      <c r="H44" s="193">
        <v>2.0487837084999723</v>
      </c>
      <c r="I44" s="204">
        <v>72</v>
      </c>
      <c r="J44" s="194">
        <v>29</v>
      </c>
      <c r="K44" s="191">
        <v>0.1859425392821549</v>
      </c>
      <c r="L44" s="193">
        <v>1.6311809258527041</v>
      </c>
      <c r="M44" s="204">
        <v>72</v>
      </c>
      <c r="N44" s="194">
        <v>29.2</v>
      </c>
      <c r="O44" s="191">
        <v>0.20081618623223896</v>
      </c>
      <c r="P44" s="193">
        <v>1.7738093729893667</v>
      </c>
      <c r="Q44" s="204">
        <v>72</v>
      </c>
      <c r="R44" s="75">
        <v>21.1</v>
      </c>
      <c r="S44" s="201">
        <v>0.22467318551583923</v>
      </c>
      <c r="T44" s="202">
        <v>1.434032774851223</v>
      </c>
      <c r="U44" s="186"/>
      <c r="V44" s="72"/>
      <c r="W44" s="73"/>
      <c r="X44" s="180">
        <v>6.887806782193266</v>
      </c>
      <c r="Y44" s="186"/>
      <c r="Z44" s="72"/>
      <c r="AA44" s="182"/>
      <c r="AB44" s="195"/>
      <c r="AC44" s="186"/>
      <c r="AD44" s="72"/>
      <c r="AE44" s="73"/>
      <c r="AF44" s="74"/>
      <c r="AG44" s="186"/>
      <c r="AH44" s="76"/>
      <c r="AI44" s="73"/>
      <c r="AJ44" s="74"/>
      <c r="AK44" s="186"/>
      <c r="AL44" s="73"/>
      <c r="AM44" s="73"/>
      <c r="AN44" s="74"/>
      <c r="AO44" s="186"/>
      <c r="AP44" s="73"/>
      <c r="AQ44" s="73"/>
      <c r="AR44" s="74"/>
      <c r="AS44" s="186"/>
      <c r="AT44" s="73"/>
      <c r="AU44" s="73"/>
      <c r="AV44" s="74"/>
      <c r="AW44" s="186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6">
        <v>4</v>
      </c>
      <c r="C45" s="26">
        <v>29</v>
      </c>
      <c r="D45" s="71">
        <v>18</v>
      </c>
      <c r="E45" s="204">
        <v>72</v>
      </c>
      <c r="F45" s="194">
        <v>41.5</v>
      </c>
      <c r="G45" s="191">
        <v>0.18709499187251466</v>
      </c>
      <c r="H45" s="193">
        <v>2.3487437542195813</v>
      </c>
      <c r="I45" s="204">
        <v>72</v>
      </c>
      <c r="J45" s="194">
        <v>29.8</v>
      </c>
      <c r="K45" s="191">
        <v>0.1859425392821549</v>
      </c>
      <c r="L45" s="193">
        <v>1.6761790203589852</v>
      </c>
      <c r="M45" s="204">
        <v>72</v>
      </c>
      <c r="N45" s="194">
        <v>27.3</v>
      </c>
      <c r="O45" s="191">
        <v>0.20081618623223896</v>
      </c>
      <c r="P45" s="193">
        <v>1.6583902699523874</v>
      </c>
      <c r="Q45" s="204">
        <v>72</v>
      </c>
      <c r="R45" s="75">
        <v>17.9</v>
      </c>
      <c r="S45" s="201">
        <v>0.22467318551583923</v>
      </c>
      <c r="T45" s="202">
        <v>1.2165491312718903</v>
      </c>
      <c r="U45" s="186"/>
      <c r="V45" s="72"/>
      <c r="W45" s="73"/>
      <c r="X45" s="180">
        <v>6.899862175802845</v>
      </c>
      <c r="Y45" s="186"/>
      <c r="Z45" s="72"/>
      <c r="AA45" s="182"/>
      <c r="AB45" s="195"/>
      <c r="AC45" s="186"/>
      <c r="AD45" s="72"/>
      <c r="AE45" s="73"/>
      <c r="AF45" s="74"/>
      <c r="AG45" s="186"/>
      <c r="AH45" s="76"/>
      <c r="AI45" s="73"/>
      <c r="AJ45" s="74"/>
      <c r="AK45" s="186"/>
      <c r="AL45" s="73"/>
      <c r="AM45" s="73"/>
      <c r="AN45" s="74"/>
      <c r="AO45" s="186"/>
      <c r="AP45" s="73"/>
      <c r="AQ45" s="73"/>
      <c r="AR45" s="74"/>
      <c r="AS45" s="186"/>
      <c r="AT45" s="73"/>
      <c r="AU45" s="73"/>
      <c r="AV45" s="74"/>
      <c r="AW45" s="186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6">
        <v>4</v>
      </c>
      <c r="C46" s="26">
        <v>20</v>
      </c>
      <c r="D46" s="71">
        <v>18</v>
      </c>
      <c r="E46" s="204">
        <v>72</v>
      </c>
      <c r="F46" s="194">
        <v>36.5</v>
      </c>
      <c r="G46" s="191">
        <v>0.18709499187251466</v>
      </c>
      <c r="H46" s="193">
        <v>2.0657625790124023</v>
      </c>
      <c r="I46" s="204">
        <v>72</v>
      </c>
      <c r="J46" s="194">
        <v>32.1</v>
      </c>
      <c r="K46" s="191">
        <v>0.1859425392821549</v>
      </c>
      <c r="L46" s="193">
        <v>1.8055485420645447</v>
      </c>
      <c r="M46" s="204">
        <v>72</v>
      </c>
      <c r="N46" s="194">
        <v>32.9</v>
      </c>
      <c r="O46" s="191">
        <v>0.20081618623223896</v>
      </c>
      <c r="P46" s="193">
        <v>1.9985728894298</v>
      </c>
      <c r="Q46" s="204">
        <v>72</v>
      </c>
      <c r="R46" s="75">
        <v>25.3</v>
      </c>
      <c r="S46" s="201">
        <v>0.22467318551583923</v>
      </c>
      <c r="T46" s="202">
        <v>1.7194800570490965</v>
      </c>
      <c r="U46" s="186"/>
      <c r="V46" s="72"/>
      <c r="W46" s="73"/>
      <c r="X46" s="180">
        <v>7.589364067555843</v>
      </c>
      <c r="Y46" s="186"/>
      <c r="Z46" s="72"/>
      <c r="AA46" s="182"/>
      <c r="AB46" s="195"/>
      <c r="AC46" s="186"/>
      <c r="AD46" s="72"/>
      <c r="AE46" s="73"/>
      <c r="AF46" s="74"/>
      <c r="AG46" s="186"/>
      <c r="AH46" s="76"/>
      <c r="AI46" s="73"/>
      <c r="AJ46" s="74"/>
      <c r="AK46" s="186"/>
      <c r="AL46" s="73"/>
      <c r="AM46" s="73"/>
      <c r="AN46" s="74"/>
      <c r="AO46" s="186"/>
      <c r="AP46" s="73"/>
      <c r="AQ46" s="73"/>
      <c r="AR46" s="74"/>
      <c r="AS46" s="186"/>
      <c r="AT46" s="73"/>
      <c r="AU46" s="73"/>
      <c r="AV46" s="74"/>
      <c r="AW46" s="186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6">
        <v>4</v>
      </c>
      <c r="C47" s="26">
        <v>39</v>
      </c>
      <c r="D47" s="71">
        <v>18</v>
      </c>
      <c r="E47" s="204">
        <v>72</v>
      </c>
      <c r="F47" s="194">
        <v>45.35</v>
      </c>
      <c r="G47" s="191">
        <v>0.18709499187251466</v>
      </c>
      <c r="H47" s="193">
        <v>2.5666392591291083</v>
      </c>
      <c r="I47" s="204">
        <v>72</v>
      </c>
      <c r="J47" s="194">
        <v>37.1</v>
      </c>
      <c r="K47" s="191">
        <v>0.1859425392821549</v>
      </c>
      <c r="L47" s="193">
        <v>2.086786632728804</v>
      </c>
      <c r="M47" s="204">
        <v>72</v>
      </c>
      <c r="N47" s="194">
        <v>34.35</v>
      </c>
      <c r="O47" s="191">
        <v>0.20081618623223896</v>
      </c>
      <c r="P47" s="193">
        <v>2.0866558891159164</v>
      </c>
      <c r="Q47" s="204">
        <v>72</v>
      </c>
      <c r="R47" s="75">
        <v>24</v>
      </c>
      <c r="S47" s="201">
        <v>0.22467318551583923</v>
      </c>
      <c r="T47" s="202">
        <v>1.6311273268449928</v>
      </c>
      <c r="U47" s="186"/>
      <c r="V47" s="72"/>
      <c r="W47" s="73"/>
      <c r="X47" s="180">
        <v>8.37120910781882</v>
      </c>
      <c r="Y47" s="186"/>
      <c r="Z47" s="72"/>
      <c r="AA47" s="182"/>
      <c r="AB47" s="195"/>
      <c r="AC47" s="186"/>
      <c r="AD47" s="72"/>
      <c r="AE47" s="73"/>
      <c r="AF47" s="74"/>
      <c r="AG47" s="186"/>
      <c r="AH47" s="76"/>
      <c r="AI47" s="73"/>
      <c r="AJ47" s="74"/>
      <c r="AK47" s="186"/>
      <c r="AL47" s="73"/>
      <c r="AM47" s="73"/>
      <c r="AN47" s="74"/>
      <c r="AO47" s="186"/>
      <c r="AP47" s="73"/>
      <c r="AQ47" s="73"/>
      <c r="AR47" s="74"/>
      <c r="AS47" s="186"/>
      <c r="AT47" s="73"/>
      <c r="AU47" s="73"/>
      <c r="AV47" s="74"/>
      <c r="AW47" s="186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6">
        <v>4</v>
      </c>
      <c r="C48" s="26">
        <v>45</v>
      </c>
      <c r="D48" s="71">
        <v>18</v>
      </c>
      <c r="E48" s="204">
        <v>72</v>
      </c>
      <c r="F48" s="194">
        <v>39.4</v>
      </c>
      <c r="G48" s="191">
        <v>0.18709499187251466</v>
      </c>
      <c r="H48" s="193">
        <v>2.229891660632566</v>
      </c>
      <c r="I48" s="204">
        <v>72</v>
      </c>
      <c r="J48" s="194">
        <v>31.95</v>
      </c>
      <c r="K48" s="191">
        <v>0.1859425392821549</v>
      </c>
      <c r="L48" s="193">
        <v>1.7971113993446168</v>
      </c>
      <c r="M48" s="204">
        <v>72</v>
      </c>
      <c r="N48" s="194">
        <v>31.3</v>
      </c>
      <c r="O48" s="191">
        <v>0.20081618623223896</v>
      </c>
      <c r="P48" s="193">
        <v>1.9013778552933966</v>
      </c>
      <c r="Q48" s="204">
        <v>72</v>
      </c>
      <c r="R48" s="75">
        <v>21.9</v>
      </c>
      <c r="S48" s="201">
        <v>0.22467318551583923</v>
      </c>
      <c r="T48" s="202">
        <v>1.4884036857460556</v>
      </c>
      <c r="U48" s="186"/>
      <c r="V48" s="72"/>
      <c r="W48" s="73"/>
      <c r="X48" s="180">
        <v>7.416784601016635</v>
      </c>
      <c r="Y48" s="186"/>
      <c r="Z48" s="72"/>
      <c r="AA48" s="182"/>
      <c r="AB48" s="195"/>
      <c r="AC48" s="186"/>
      <c r="AD48" s="72"/>
      <c r="AE48" s="73"/>
      <c r="AF48" s="74"/>
      <c r="AG48" s="186"/>
      <c r="AH48" s="76"/>
      <c r="AI48" s="73"/>
      <c r="AJ48" s="74"/>
      <c r="AK48" s="186"/>
      <c r="AL48" s="73"/>
      <c r="AM48" s="73"/>
      <c r="AN48" s="74"/>
      <c r="AO48" s="186"/>
      <c r="AP48" s="73"/>
      <c r="AQ48" s="73"/>
      <c r="AR48" s="74"/>
      <c r="AS48" s="186"/>
      <c r="AT48" s="73"/>
      <c r="AU48" s="73"/>
      <c r="AV48" s="74"/>
      <c r="AW48" s="186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6">
        <v>4</v>
      </c>
      <c r="C49" s="26">
        <v>34</v>
      </c>
      <c r="D49" s="71">
        <v>18</v>
      </c>
      <c r="E49" s="204">
        <v>72</v>
      </c>
      <c r="F49" s="194">
        <v>36.5</v>
      </c>
      <c r="G49" s="191">
        <v>0.18709499187251466</v>
      </c>
      <c r="H49" s="193">
        <v>2.0657625790124023</v>
      </c>
      <c r="I49" s="204">
        <v>72</v>
      </c>
      <c r="J49" s="194">
        <v>32.9</v>
      </c>
      <c r="K49" s="191">
        <v>0.1859425392821549</v>
      </c>
      <c r="L49" s="193">
        <v>1.850546636570826</v>
      </c>
      <c r="M49" s="204">
        <v>72</v>
      </c>
      <c r="N49" s="194">
        <v>30.05</v>
      </c>
      <c r="O49" s="191">
        <v>0.20081618623223896</v>
      </c>
      <c r="P49" s="193">
        <v>1.8254442348743312</v>
      </c>
      <c r="Q49" s="204">
        <v>72</v>
      </c>
      <c r="R49" s="75">
        <v>22.5</v>
      </c>
      <c r="S49" s="201">
        <v>0.22467318551583923</v>
      </c>
      <c r="T49" s="202">
        <v>1.5291818689171808</v>
      </c>
      <c r="U49" s="186"/>
      <c r="V49" s="72"/>
      <c r="W49" s="73"/>
      <c r="X49" s="180">
        <v>7.2709353193747415</v>
      </c>
      <c r="Y49" s="186"/>
      <c r="Z49" s="72"/>
      <c r="AA49" s="182"/>
      <c r="AB49" s="195"/>
      <c r="AC49" s="186"/>
      <c r="AD49" s="72"/>
      <c r="AE49" s="73"/>
      <c r="AF49" s="74"/>
      <c r="AG49" s="186"/>
      <c r="AH49" s="76"/>
      <c r="AI49" s="73"/>
      <c r="AJ49" s="74"/>
      <c r="AK49" s="186"/>
      <c r="AL49" s="73"/>
      <c r="AM49" s="73"/>
      <c r="AN49" s="74"/>
      <c r="AO49" s="186"/>
      <c r="AP49" s="73"/>
      <c r="AQ49" s="73"/>
      <c r="AR49" s="74"/>
      <c r="AS49" s="186"/>
      <c r="AT49" s="73"/>
      <c r="AU49" s="73"/>
      <c r="AV49" s="74"/>
      <c r="AW49" s="186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6">
        <v>3</v>
      </c>
      <c r="C50" s="26">
        <v>31</v>
      </c>
      <c r="D50" s="71">
        <v>18</v>
      </c>
      <c r="E50" s="204">
        <v>72</v>
      </c>
      <c r="F50" s="194">
        <v>33.05</v>
      </c>
      <c r="G50" s="191">
        <v>0.18709499187251466</v>
      </c>
      <c r="H50" s="193">
        <v>1.870505568119449</v>
      </c>
      <c r="I50" s="204">
        <v>72</v>
      </c>
      <c r="J50" s="194">
        <v>32.8</v>
      </c>
      <c r="K50" s="191">
        <v>0.1859425392821549</v>
      </c>
      <c r="L50" s="193">
        <v>1.8449218747575407</v>
      </c>
      <c r="M50" s="204">
        <v>72</v>
      </c>
      <c r="N50" s="194">
        <v>32.9</v>
      </c>
      <c r="O50" s="191">
        <v>0.20081618623223896</v>
      </c>
      <c r="P50" s="193">
        <v>1.9985728894298</v>
      </c>
      <c r="Q50" s="204">
        <v>72</v>
      </c>
      <c r="R50" s="75">
        <v>25.6</v>
      </c>
      <c r="S50" s="201">
        <v>0.22467318551583923</v>
      </c>
      <c r="T50" s="202">
        <v>1.739869148634659</v>
      </c>
      <c r="U50" s="186"/>
      <c r="V50" s="72"/>
      <c r="W50" s="73"/>
      <c r="X50" s="180">
        <v>7.4538694809414485</v>
      </c>
      <c r="Y50" s="186"/>
      <c r="Z50" s="72"/>
      <c r="AA50" s="182"/>
      <c r="AB50" s="195"/>
      <c r="AC50" s="186"/>
      <c r="AD50" s="72"/>
      <c r="AE50" s="73"/>
      <c r="AF50" s="74"/>
      <c r="AG50" s="186"/>
      <c r="AH50" s="76"/>
      <c r="AI50" s="73"/>
      <c r="AJ50" s="74"/>
      <c r="AK50" s="186"/>
      <c r="AL50" s="73"/>
      <c r="AM50" s="73"/>
      <c r="AN50" s="74"/>
      <c r="AO50" s="186"/>
      <c r="AP50" s="73"/>
      <c r="AQ50" s="73"/>
      <c r="AR50" s="74"/>
      <c r="AS50" s="186"/>
      <c r="AT50" s="73"/>
      <c r="AU50" s="73"/>
      <c r="AV50" s="74"/>
      <c r="AW50" s="186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6">
        <v>3</v>
      </c>
      <c r="C51" s="26">
        <v>45</v>
      </c>
      <c r="D51" s="71">
        <v>18</v>
      </c>
      <c r="E51" s="204">
        <v>72</v>
      </c>
      <c r="F51" s="194">
        <v>41.7</v>
      </c>
      <c r="G51" s="191">
        <v>0.18709499187251466</v>
      </c>
      <c r="H51" s="193">
        <v>2.3600630012278683</v>
      </c>
      <c r="I51" s="204">
        <v>72</v>
      </c>
      <c r="J51" s="194">
        <v>33.6</v>
      </c>
      <c r="K51" s="191">
        <v>0.1859425392821549</v>
      </c>
      <c r="L51" s="193">
        <v>1.8899199692638224</v>
      </c>
      <c r="M51" s="204">
        <v>72</v>
      </c>
      <c r="N51" s="194">
        <v>32.4</v>
      </c>
      <c r="O51" s="191">
        <v>0.20081618623223896</v>
      </c>
      <c r="P51" s="193">
        <v>1.9681994412621742</v>
      </c>
      <c r="Q51" s="204">
        <v>72</v>
      </c>
      <c r="R51" s="75">
        <v>24</v>
      </c>
      <c r="S51" s="201">
        <v>0.22467318551583923</v>
      </c>
      <c r="T51" s="202">
        <v>1.6311273268449928</v>
      </c>
      <c r="U51" s="186"/>
      <c r="V51" s="72"/>
      <c r="W51" s="73"/>
      <c r="X51" s="180">
        <v>7.849309738598858</v>
      </c>
      <c r="Y51" s="186"/>
      <c r="Z51" s="72"/>
      <c r="AA51" s="182"/>
      <c r="AB51" s="195"/>
      <c r="AC51" s="186"/>
      <c r="AD51" s="72"/>
      <c r="AE51" s="73"/>
      <c r="AF51" s="74"/>
      <c r="AG51" s="186"/>
      <c r="AH51" s="76"/>
      <c r="AI51" s="73"/>
      <c r="AJ51" s="74"/>
      <c r="AK51" s="186"/>
      <c r="AL51" s="73"/>
      <c r="AM51" s="73"/>
      <c r="AN51" s="74"/>
      <c r="AO51" s="186"/>
      <c r="AP51" s="73"/>
      <c r="AQ51" s="73"/>
      <c r="AR51" s="74"/>
      <c r="AS51" s="186"/>
      <c r="AT51" s="73"/>
      <c r="AU51" s="73"/>
      <c r="AV51" s="74"/>
      <c r="AW51" s="186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6">
        <v>3</v>
      </c>
      <c r="C52" s="26">
        <v>29</v>
      </c>
      <c r="D52" s="71">
        <v>18</v>
      </c>
      <c r="E52" s="204">
        <v>72</v>
      </c>
      <c r="F52" s="194">
        <v>51.4</v>
      </c>
      <c r="G52" s="191">
        <v>0.18709499187251466</v>
      </c>
      <c r="H52" s="193">
        <v>2.909046481129794</v>
      </c>
      <c r="I52" s="204">
        <v>72</v>
      </c>
      <c r="J52" s="194">
        <v>31.7</v>
      </c>
      <c r="K52" s="191">
        <v>0.1859425392821549</v>
      </c>
      <c r="L52" s="193">
        <v>1.783049494811404</v>
      </c>
      <c r="M52" s="204">
        <v>72</v>
      </c>
      <c r="N52" s="194">
        <v>26.6</v>
      </c>
      <c r="O52" s="191">
        <v>0.20081618623223896</v>
      </c>
      <c r="P52" s="193">
        <v>1.6158674425177109</v>
      </c>
      <c r="Q52" s="204">
        <v>72</v>
      </c>
      <c r="R52" s="75">
        <v>20.05</v>
      </c>
      <c r="S52" s="201">
        <v>0.22467318551583923</v>
      </c>
      <c r="T52" s="202">
        <v>1.3626709543017543</v>
      </c>
      <c r="U52" s="186"/>
      <c r="V52" s="72"/>
      <c r="W52" s="73"/>
      <c r="X52" s="180">
        <v>7.670634372760664</v>
      </c>
      <c r="Y52" s="186"/>
      <c r="Z52" s="72"/>
      <c r="AA52" s="182"/>
      <c r="AB52" s="195"/>
      <c r="AC52" s="186"/>
      <c r="AD52" s="72"/>
      <c r="AE52" s="73"/>
      <c r="AF52" s="74"/>
      <c r="AG52" s="186"/>
      <c r="AH52" s="76"/>
      <c r="AI52" s="73"/>
      <c r="AJ52" s="74"/>
      <c r="AK52" s="186"/>
      <c r="AL52" s="73"/>
      <c r="AM52" s="73"/>
      <c r="AN52" s="74"/>
      <c r="AO52" s="186"/>
      <c r="AP52" s="73"/>
      <c r="AQ52" s="73"/>
      <c r="AR52" s="74"/>
      <c r="AS52" s="186"/>
      <c r="AT52" s="73"/>
      <c r="AU52" s="73"/>
      <c r="AV52" s="74"/>
      <c r="AW52" s="186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6">
        <v>2</v>
      </c>
      <c r="C53" s="26">
        <v>47</v>
      </c>
      <c r="D53" s="71">
        <v>18</v>
      </c>
      <c r="E53" s="204">
        <v>72</v>
      </c>
      <c r="F53" s="194">
        <v>35.4</v>
      </c>
      <c r="G53" s="191">
        <v>0.18709499187251466</v>
      </c>
      <c r="H53" s="193">
        <v>2.003506720466823</v>
      </c>
      <c r="I53" s="204">
        <v>72</v>
      </c>
      <c r="J53" s="194">
        <v>31.5</v>
      </c>
      <c r="K53" s="191">
        <v>0.1859425392821549</v>
      </c>
      <c r="L53" s="193">
        <v>1.7717999711848336</v>
      </c>
      <c r="M53" s="204">
        <v>72</v>
      </c>
      <c r="N53" s="194">
        <v>27.2</v>
      </c>
      <c r="O53" s="191">
        <v>0.20081618623223896</v>
      </c>
      <c r="P53" s="193">
        <v>1.6523155803188625</v>
      </c>
      <c r="Q53" s="204">
        <v>72</v>
      </c>
      <c r="R53" s="75">
        <v>20.3</v>
      </c>
      <c r="S53" s="201">
        <v>0.22467318551583923</v>
      </c>
      <c r="T53" s="202">
        <v>1.3796618639563898</v>
      </c>
      <c r="U53" s="186"/>
      <c r="V53" s="72"/>
      <c r="W53" s="73"/>
      <c r="X53" s="180">
        <v>6.807284135926908</v>
      </c>
      <c r="Y53" s="186"/>
      <c r="Z53" s="72"/>
      <c r="AA53" s="182"/>
      <c r="AB53" s="195"/>
      <c r="AC53" s="186"/>
      <c r="AD53" s="72"/>
      <c r="AE53" s="73"/>
      <c r="AF53" s="74"/>
      <c r="AG53" s="186"/>
      <c r="AH53" s="76"/>
      <c r="AI53" s="73"/>
      <c r="AJ53" s="74"/>
      <c r="AK53" s="186"/>
      <c r="AL53" s="73"/>
      <c r="AM53" s="73"/>
      <c r="AN53" s="74"/>
      <c r="AO53" s="186"/>
      <c r="AP53" s="73"/>
      <c r="AQ53" s="73"/>
      <c r="AR53" s="74"/>
      <c r="AS53" s="186"/>
      <c r="AT53" s="73"/>
      <c r="AU53" s="73"/>
      <c r="AV53" s="74"/>
      <c r="AW53" s="186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6">
        <v>2</v>
      </c>
      <c r="C54" s="26">
        <v>34</v>
      </c>
      <c r="D54" s="71">
        <v>18</v>
      </c>
      <c r="E54" s="204">
        <v>72</v>
      </c>
      <c r="F54" s="194">
        <v>38.25</v>
      </c>
      <c r="G54" s="191">
        <v>0.18709499187251466</v>
      </c>
      <c r="H54" s="193">
        <v>2.164805990334915</v>
      </c>
      <c r="I54" s="204">
        <v>72</v>
      </c>
      <c r="J54" s="194">
        <v>30.8</v>
      </c>
      <c r="K54" s="191">
        <v>0.1859425392821549</v>
      </c>
      <c r="L54" s="193">
        <v>1.7324266384918372</v>
      </c>
      <c r="M54" s="204">
        <v>72</v>
      </c>
      <c r="N54" s="194">
        <v>29.7</v>
      </c>
      <c r="O54" s="191">
        <v>0.20081618623223896</v>
      </c>
      <c r="P54" s="193">
        <v>1.8041828211569928</v>
      </c>
      <c r="Q54" s="204">
        <v>72</v>
      </c>
      <c r="R54" s="75">
        <v>23.05</v>
      </c>
      <c r="S54" s="201">
        <v>0.22467318551583923</v>
      </c>
      <c r="T54" s="202">
        <v>1.5665618701573785</v>
      </c>
      <c r="U54" s="186"/>
      <c r="V54" s="72"/>
      <c r="W54" s="73"/>
      <c r="X54" s="180">
        <v>7.2679773201411235</v>
      </c>
      <c r="Y54" s="186"/>
      <c r="Z54" s="72"/>
      <c r="AA54" s="182"/>
      <c r="AB54" s="195"/>
      <c r="AC54" s="186"/>
      <c r="AD54" s="72"/>
      <c r="AE54" s="73"/>
      <c r="AF54" s="74"/>
      <c r="AG54" s="186"/>
      <c r="AH54" s="76"/>
      <c r="AI54" s="73"/>
      <c r="AJ54" s="74"/>
      <c r="AK54" s="186"/>
      <c r="AL54" s="73"/>
      <c r="AM54" s="73"/>
      <c r="AN54" s="74"/>
      <c r="AO54" s="186"/>
      <c r="AP54" s="73"/>
      <c r="AQ54" s="73"/>
      <c r="AR54" s="74"/>
      <c r="AS54" s="186"/>
      <c r="AT54" s="73"/>
      <c r="AU54" s="73"/>
      <c r="AV54" s="74"/>
      <c r="AW54" s="186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6">
        <v>2</v>
      </c>
      <c r="C55" s="26">
        <v>27</v>
      </c>
      <c r="D55" s="71">
        <v>18</v>
      </c>
      <c r="E55" s="204">
        <v>72</v>
      </c>
      <c r="F55" s="194">
        <v>37.55</v>
      </c>
      <c r="G55" s="191">
        <v>0.18709499187251466</v>
      </c>
      <c r="H55" s="193">
        <v>2.1251886258059094</v>
      </c>
      <c r="I55" s="204">
        <v>72</v>
      </c>
      <c r="J55" s="194">
        <v>29.8</v>
      </c>
      <c r="K55" s="191">
        <v>0.1859425392821549</v>
      </c>
      <c r="L55" s="193">
        <v>1.6761790203589852</v>
      </c>
      <c r="M55" s="204">
        <v>72</v>
      </c>
      <c r="N55" s="194">
        <v>26.9</v>
      </c>
      <c r="O55" s="191">
        <v>0.20081618623223896</v>
      </c>
      <c r="P55" s="193">
        <v>1.6340915114182863</v>
      </c>
      <c r="Q55" s="204">
        <v>72</v>
      </c>
      <c r="R55" s="75">
        <v>19.6</v>
      </c>
      <c r="S55" s="201">
        <v>0.22467318551583923</v>
      </c>
      <c r="T55" s="202">
        <v>1.3320873169234109</v>
      </c>
      <c r="U55" s="186"/>
      <c r="V55" s="72"/>
      <c r="W55" s="73"/>
      <c r="X55" s="180">
        <v>6.767546474506592</v>
      </c>
      <c r="Y55" s="186"/>
      <c r="Z55" s="72"/>
      <c r="AA55" s="182"/>
      <c r="AB55" s="195"/>
      <c r="AC55" s="186"/>
      <c r="AD55" s="72"/>
      <c r="AE55" s="73"/>
      <c r="AF55" s="74"/>
      <c r="AG55" s="186"/>
      <c r="AH55" s="76"/>
      <c r="AI55" s="73"/>
      <c r="AJ55" s="74"/>
      <c r="AK55" s="186"/>
      <c r="AL55" s="73"/>
      <c r="AM55" s="73"/>
      <c r="AN55" s="74"/>
      <c r="AO55" s="186"/>
      <c r="AP55" s="73"/>
      <c r="AQ55" s="73"/>
      <c r="AR55" s="74"/>
      <c r="AS55" s="186"/>
      <c r="AT55" s="73"/>
      <c r="AU55" s="73"/>
      <c r="AV55" s="74"/>
      <c r="AW55" s="186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6">
        <v>1</v>
      </c>
      <c r="C56" s="26">
        <v>28</v>
      </c>
      <c r="D56" s="71">
        <v>18</v>
      </c>
      <c r="E56" s="204">
        <v>72</v>
      </c>
      <c r="F56" s="194">
        <v>36.4</v>
      </c>
      <c r="G56" s="191">
        <v>0.18709499187251466</v>
      </c>
      <c r="H56" s="193">
        <v>2.0601029555082593</v>
      </c>
      <c r="I56" s="204">
        <v>72</v>
      </c>
      <c r="J56" s="194">
        <v>28.3</v>
      </c>
      <c r="K56" s="191">
        <v>0.1859425392821549</v>
      </c>
      <c r="L56" s="193">
        <v>1.5918075931597078</v>
      </c>
      <c r="M56" s="204">
        <v>72</v>
      </c>
      <c r="N56" s="194">
        <v>29.6</v>
      </c>
      <c r="O56" s="191">
        <v>0.20081618623223896</v>
      </c>
      <c r="P56" s="193">
        <v>1.7981081315234677</v>
      </c>
      <c r="Q56" s="204">
        <v>72</v>
      </c>
      <c r="R56" s="75">
        <v>22.05</v>
      </c>
      <c r="S56" s="201">
        <v>0.22467318551583923</v>
      </c>
      <c r="T56" s="202">
        <v>1.4985982315388373</v>
      </c>
      <c r="U56" s="186"/>
      <c r="V56" s="72"/>
      <c r="W56" s="73"/>
      <c r="X56" s="180">
        <v>6.948616911730272</v>
      </c>
      <c r="Y56" s="186"/>
      <c r="Z56" s="72"/>
      <c r="AA56" s="182"/>
      <c r="AB56" s="195"/>
      <c r="AC56" s="186"/>
      <c r="AD56" s="72"/>
      <c r="AE56" s="73"/>
      <c r="AF56" s="74"/>
      <c r="AG56" s="186"/>
      <c r="AH56" s="76"/>
      <c r="AI56" s="73"/>
      <c r="AJ56" s="74"/>
      <c r="AK56" s="186"/>
      <c r="AL56" s="73"/>
      <c r="AM56" s="73"/>
      <c r="AN56" s="74"/>
      <c r="AO56" s="186"/>
      <c r="AP56" s="73"/>
      <c r="AQ56" s="73"/>
      <c r="AR56" s="74"/>
      <c r="AS56" s="186"/>
      <c r="AT56" s="73"/>
      <c r="AU56" s="73"/>
      <c r="AV56" s="74"/>
      <c r="AW56" s="186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6">
        <v>1</v>
      </c>
      <c r="C57" s="26">
        <v>32</v>
      </c>
      <c r="D57" s="71">
        <v>18</v>
      </c>
      <c r="E57" s="204">
        <v>72</v>
      </c>
      <c r="F57" s="194">
        <v>33.75</v>
      </c>
      <c r="G57" s="191">
        <v>0.18709499187251466</v>
      </c>
      <c r="H57" s="193">
        <v>1.9101229326484543</v>
      </c>
      <c r="I57" s="204">
        <v>72</v>
      </c>
      <c r="J57" s="194">
        <v>33.6</v>
      </c>
      <c r="K57" s="191">
        <v>0.1859425392821549</v>
      </c>
      <c r="L57" s="193">
        <v>1.8899199692638224</v>
      </c>
      <c r="M57" s="204">
        <v>72</v>
      </c>
      <c r="N57" s="194">
        <v>28.3</v>
      </c>
      <c r="O57" s="191">
        <v>0.20081618623223896</v>
      </c>
      <c r="P57" s="193">
        <v>1.7191371662876398</v>
      </c>
      <c r="Q57" s="204">
        <v>72</v>
      </c>
      <c r="R57" s="75">
        <v>20.9</v>
      </c>
      <c r="S57" s="201">
        <v>0.22467318551583923</v>
      </c>
      <c r="T57" s="202">
        <v>1.4204400471275145</v>
      </c>
      <c r="U57" s="186"/>
      <c r="V57" s="72"/>
      <c r="W57" s="73"/>
      <c r="X57" s="180">
        <v>6.939620115327431</v>
      </c>
      <c r="Y57" s="186"/>
      <c r="Z57" s="72"/>
      <c r="AA57" s="182"/>
      <c r="AB57" s="195"/>
      <c r="AC57" s="186"/>
      <c r="AD57" s="72"/>
      <c r="AE57" s="73"/>
      <c r="AF57" s="74"/>
      <c r="AG57" s="186"/>
      <c r="AH57" s="76"/>
      <c r="AI57" s="73"/>
      <c r="AJ57" s="74"/>
      <c r="AK57" s="186"/>
      <c r="AL57" s="73"/>
      <c r="AM57" s="73"/>
      <c r="AN57" s="74"/>
      <c r="AO57" s="186"/>
      <c r="AP57" s="73"/>
      <c r="AQ57" s="73"/>
      <c r="AR57" s="74"/>
      <c r="AS57" s="186"/>
      <c r="AT57" s="73"/>
      <c r="AU57" s="73"/>
      <c r="AV57" s="74"/>
      <c r="AW57" s="186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6">
        <v>1</v>
      </c>
      <c r="C58" s="26">
        <v>36</v>
      </c>
      <c r="D58" s="71">
        <v>18</v>
      </c>
      <c r="E58" s="204">
        <v>72</v>
      </c>
      <c r="F58" s="194">
        <v>34.9</v>
      </c>
      <c r="G58" s="191">
        <v>0.18709499187251466</v>
      </c>
      <c r="H58" s="193">
        <v>1.9752086029461053</v>
      </c>
      <c r="I58" s="204">
        <v>72</v>
      </c>
      <c r="J58" s="194">
        <v>31.6</v>
      </c>
      <c r="K58" s="191">
        <v>0.1859425392821549</v>
      </c>
      <c r="L58" s="193">
        <v>1.777424732998119</v>
      </c>
      <c r="M58" s="204">
        <v>72</v>
      </c>
      <c r="N58" s="194">
        <v>29.8</v>
      </c>
      <c r="O58" s="191">
        <v>0.20081618623223896</v>
      </c>
      <c r="P58" s="193">
        <v>1.810257510790518</v>
      </c>
      <c r="Q58" s="204">
        <v>72</v>
      </c>
      <c r="R58" s="75">
        <v>21.6</v>
      </c>
      <c r="S58" s="201">
        <v>0.22467318551583923</v>
      </c>
      <c r="T58" s="202">
        <v>1.4680145941604936</v>
      </c>
      <c r="U58" s="186"/>
      <c r="V58" s="72"/>
      <c r="W58" s="73"/>
      <c r="X58" s="180">
        <v>7.030905440895236</v>
      </c>
      <c r="Y58" s="186"/>
      <c r="Z58" s="72"/>
      <c r="AA58" s="182"/>
      <c r="AB58" s="195"/>
      <c r="AC58" s="186"/>
      <c r="AD58" s="72"/>
      <c r="AE58" s="73"/>
      <c r="AF58" s="74"/>
      <c r="AG58" s="186"/>
      <c r="AH58" s="76"/>
      <c r="AI58" s="73"/>
      <c r="AJ58" s="74"/>
      <c r="AK58" s="186"/>
      <c r="AL58" s="73"/>
      <c r="AM58" s="73"/>
      <c r="AN58" s="74"/>
      <c r="AO58" s="186"/>
      <c r="AP58" s="73"/>
      <c r="AQ58" s="73"/>
      <c r="AR58" s="74"/>
      <c r="AS58" s="186"/>
      <c r="AT58" s="73"/>
      <c r="AU58" s="73"/>
      <c r="AV58" s="74"/>
      <c r="AW58" s="186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6">
        <v>1</v>
      </c>
      <c r="C59" s="26">
        <v>53</v>
      </c>
      <c r="D59" s="71">
        <v>18</v>
      </c>
      <c r="E59" s="204">
        <v>72</v>
      </c>
      <c r="F59" s="194">
        <v>36.05</v>
      </c>
      <c r="G59" s="191">
        <v>0.18709499187251466</v>
      </c>
      <c r="H59" s="193">
        <v>2.040294273243756</v>
      </c>
      <c r="I59" s="204">
        <v>72</v>
      </c>
      <c r="J59" s="194">
        <v>33.05</v>
      </c>
      <c r="K59" s="191">
        <v>0.1859425392821549</v>
      </c>
      <c r="L59" s="193">
        <v>1.8589837792907535</v>
      </c>
      <c r="M59" s="204">
        <v>72</v>
      </c>
      <c r="N59" s="194">
        <v>31.3</v>
      </c>
      <c r="O59" s="191">
        <v>0.20081618623223896</v>
      </c>
      <c r="P59" s="193">
        <v>1.9013778552933966</v>
      </c>
      <c r="Q59" s="204">
        <v>72</v>
      </c>
      <c r="R59" s="75">
        <v>28.7</v>
      </c>
      <c r="S59" s="201">
        <v>0.22467318551583923</v>
      </c>
      <c r="T59" s="202">
        <v>1.9505564283521375</v>
      </c>
      <c r="U59" s="186"/>
      <c r="V59" s="72"/>
      <c r="W59" s="73"/>
      <c r="X59" s="180">
        <v>7.751212336180044</v>
      </c>
      <c r="Y59" s="186"/>
      <c r="Z59" s="72"/>
      <c r="AA59" s="182"/>
      <c r="AB59" s="195"/>
      <c r="AC59" s="186"/>
      <c r="AD59" s="72"/>
      <c r="AE59" s="73"/>
      <c r="AF59" s="74"/>
      <c r="AG59" s="186"/>
      <c r="AH59" s="76"/>
      <c r="AI59" s="73"/>
      <c r="AJ59" s="74"/>
      <c r="AK59" s="186"/>
      <c r="AL59" s="73"/>
      <c r="AM59" s="73"/>
      <c r="AN59" s="74"/>
      <c r="AO59" s="186"/>
      <c r="AP59" s="73"/>
      <c r="AQ59" s="73"/>
      <c r="AR59" s="74"/>
      <c r="AS59" s="186"/>
      <c r="AT59" s="73"/>
      <c r="AU59" s="73"/>
      <c r="AV59" s="74"/>
      <c r="AW59" s="186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6">
        <v>1</v>
      </c>
      <c r="C60" s="26">
        <v>50</v>
      </c>
      <c r="D60" s="71">
        <v>18</v>
      </c>
      <c r="E60" s="204">
        <v>72</v>
      </c>
      <c r="F60" s="194">
        <v>36.05</v>
      </c>
      <c r="G60" s="191">
        <v>0.18709499187251466</v>
      </c>
      <c r="H60" s="193">
        <v>2.040294273243756</v>
      </c>
      <c r="I60" s="204">
        <v>72</v>
      </c>
      <c r="J60" s="194">
        <v>30.6</v>
      </c>
      <c r="K60" s="191">
        <v>0.1859425392821549</v>
      </c>
      <c r="L60" s="193">
        <v>1.7211771148652666</v>
      </c>
      <c r="M60" s="204">
        <v>72</v>
      </c>
      <c r="N60" s="194">
        <v>28.7</v>
      </c>
      <c r="O60" s="191">
        <v>0.20081618623223896</v>
      </c>
      <c r="P60" s="193">
        <v>1.7434359248217408</v>
      </c>
      <c r="Q60" s="204">
        <v>72</v>
      </c>
      <c r="R60" s="75">
        <v>19.6</v>
      </c>
      <c r="S60" s="201">
        <v>0.22467318551583923</v>
      </c>
      <c r="T60" s="202">
        <v>1.3320873169234109</v>
      </c>
      <c r="U60" s="186"/>
      <c r="V60" s="72"/>
      <c r="W60" s="73"/>
      <c r="X60" s="180">
        <v>6.836994629854174</v>
      </c>
      <c r="Y60" s="186"/>
      <c r="Z60" s="72"/>
      <c r="AA60" s="182"/>
      <c r="AB60" s="195"/>
      <c r="AC60" s="186"/>
      <c r="AD60" s="72"/>
      <c r="AE60" s="73"/>
      <c r="AF60" s="74"/>
      <c r="AG60" s="186"/>
      <c r="AH60" s="76"/>
      <c r="AI60" s="73"/>
      <c r="AJ60" s="74"/>
      <c r="AK60" s="186"/>
      <c r="AL60" s="73"/>
      <c r="AM60" s="73"/>
      <c r="AN60" s="74"/>
      <c r="AO60" s="186"/>
      <c r="AP60" s="73"/>
      <c r="AQ60" s="73"/>
      <c r="AR60" s="74"/>
      <c r="AS60" s="186"/>
      <c r="AT60" s="73"/>
      <c r="AU60" s="73"/>
      <c r="AV60" s="74"/>
      <c r="AW60" s="186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6">
        <v>1</v>
      </c>
      <c r="C61" s="26">
        <v>48</v>
      </c>
      <c r="D61" s="71">
        <v>18</v>
      </c>
      <c r="E61" s="204">
        <v>72</v>
      </c>
      <c r="F61" s="196">
        <v>40.8</v>
      </c>
      <c r="G61" s="191">
        <v>0.18709499187251466</v>
      </c>
      <c r="H61" s="193">
        <v>2.309126389690576</v>
      </c>
      <c r="I61" s="204">
        <v>72</v>
      </c>
      <c r="J61" s="194">
        <v>30.1</v>
      </c>
      <c r="K61" s="191">
        <v>0.1859425392821549</v>
      </c>
      <c r="L61" s="193">
        <v>1.6930533057988408</v>
      </c>
      <c r="M61" s="204">
        <v>72</v>
      </c>
      <c r="N61" s="194">
        <v>30.2</v>
      </c>
      <c r="O61" s="191">
        <v>0.20081618623223896</v>
      </c>
      <c r="P61" s="193">
        <v>1.8345562693246191</v>
      </c>
      <c r="Q61" s="204">
        <v>72</v>
      </c>
      <c r="R61" s="75">
        <v>22.05</v>
      </c>
      <c r="S61" s="201">
        <v>0.22467318551583923</v>
      </c>
      <c r="T61" s="202">
        <v>1.4985982315388373</v>
      </c>
      <c r="U61" s="186"/>
      <c r="V61" s="72"/>
      <c r="W61" s="73"/>
      <c r="X61" s="180">
        <v>7.335334196352873</v>
      </c>
      <c r="Y61" s="186"/>
      <c r="Z61" s="72"/>
      <c r="AA61" s="182"/>
      <c r="AB61" s="195"/>
      <c r="AC61" s="186"/>
      <c r="AD61" s="72"/>
      <c r="AE61" s="73"/>
      <c r="AF61" s="74"/>
      <c r="AG61" s="186"/>
      <c r="AH61" s="76"/>
      <c r="AI61" s="73"/>
      <c r="AJ61" s="74"/>
      <c r="AK61" s="186"/>
      <c r="AL61" s="73"/>
      <c r="AM61" s="73"/>
      <c r="AN61" s="74"/>
      <c r="AO61" s="186"/>
      <c r="AP61" s="73"/>
      <c r="AQ61" s="73"/>
      <c r="AR61" s="74"/>
      <c r="AS61" s="186"/>
      <c r="AT61" s="73"/>
      <c r="AU61" s="73"/>
      <c r="AV61" s="74"/>
      <c r="AW61" s="186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6">
        <v>2</v>
      </c>
      <c r="C62" s="26">
        <v>24</v>
      </c>
      <c r="D62" s="71">
        <v>18</v>
      </c>
      <c r="E62" s="204">
        <v>72</v>
      </c>
      <c r="F62" s="194">
        <v>30.7</v>
      </c>
      <c r="G62" s="191">
        <v>0.18709499187251466</v>
      </c>
      <c r="H62" s="193">
        <v>1.7375044157720754</v>
      </c>
      <c r="I62" s="204">
        <v>72</v>
      </c>
      <c r="J62" s="194">
        <v>28.4</v>
      </c>
      <c r="K62" s="191">
        <v>0.1859425392821549</v>
      </c>
      <c r="L62" s="193">
        <v>1.597432354972993</v>
      </c>
      <c r="M62" s="204">
        <v>72</v>
      </c>
      <c r="N62" s="194">
        <v>25.5</v>
      </c>
      <c r="O62" s="191">
        <v>0.20081618623223896</v>
      </c>
      <c r="P62" s="193">
        <v>1.5490458565489333</v>
      </c>
      <c r="Q62" s="204">
        <v>72</v>
      </c>
      <c r="R62" s="75">
        <v>18.9</v>
      </c>
      <c r="S62" s="201">
        <v>0.22467318551583923</v>
      </c>
      <c r="T62" s="202">
        <v>1.2845127698904317</v>
      </c>
      <c r="U62" s="186"/>
      <c r="V62" s="72"/>
      <c r="W62" s="73"/>
      <c r="X62" s="180">
        <v>6.168495397184434</v>
      </c>
      <c r="Y62" s="186"/>
      <c r="Z62" s="72"/>
      <c r="AA62" s="182"/>
      <c r="AB62" s="195"/>
      <c r="AC62" s="186"/>
      <c r="AD62" s="72"/>
      <c r="AE62" s="73"/>
      <c r="AF62" s="74"/>
      <c r="AG62" s="186"/>
      <c r="AH62" s="76"/>
      <c r="AI62" s="73"/>
      <c r="AJ62" s="74"/>
      <c r="AK62" s="186"/>
      <c r="AL62" s="73"/>
      <c r="AM62" s="73"/>
      <c r="AN62" s="74"/>
      <c r="AO62" s="186"/>
      <c r="AP62" s="73"/>
      <c r="AQ62" s="73"/>
      <c r="AR62" s="74"/>
      <c r="AS62" s="186"/>
      <c r="AT62" s="73"/>
      <c r="AU62" s="73"/>
      <c r="AV62" s="74"/>
      <c r="AW62" s="186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6">
        <v>2</v>
      </c>
      <c r="C63" s="26">
        <v>46</v>
      </c>
      <c r="D63" s="71">
        <v>18</v>
      </c>
      <c r="E63" s="204">
        <v>72</v>
      </c>
      <c r="F63" s="194">
        <v>35.7</v>
      </c>
      <c r="G63" s="191">
        <v>0.18709499187251466</v>
      </c>
      <c r="H63" s="193">
        <v>2.0204855909792543</v>
      </c>
      <c r="I63" s="204">
        <v>72</v>
      </c>
      <c r="J63" s="194">
        <v>29.3</v>
      </c>
      <c r="K63" s="191">
        <v>0.1859425392821549</v>
      </c>
      <c r="L63" s="193">
        <v>1.6480552112925595</v>
      </c>
      <c r="M63" s="204">
        <v>72</v>
      </c>
      <c r="N63" s="194">
        <v>25.9</v>
      </c>
      <c r="O63" s="191">
        <v>0.20081618623223896</v>
      </c>
      <c r="P63" s="193">
        <v>1.5733446150830341</v>
      </c>
      <c r="Q63" s="204">
        <v>72</v>
      </c>
      <c r="R63" s="75">
        <v>19.1</v>
      </c>
      <c r="S63" s="201">
        <v>0.22467318551583923</v>
      </c>
      <c r="T63" s="202">
        <v>1.2981054976141404</v>
      </c>
      <c r="U63" s="186"/>
      <c r="V63" s="72"/>
      <c r="W63" s="73"/>
      <c r="X63" s="180">
        <v>6.539990914968988</v>
      </c>
      <c r="Y63" s="186"/>
      <c r="Z63" s="72"/>
      <c r="AA63" s="182"/>
      <c r="AB63" s="195"/>
      <c r="AC63" s="186"/>
      <c r="AD63" s="72"/>
      <c r="AE63" s="73"/>
      <c r="AF63" s="74"/>
      <c r="AG63" s="186"/>
      <c r="AH63" s="76"/>
      <c r="AI63" s="73"/>
      <c r="AJ63" s="74"/>
      <c r="AK63" s="186"/>
      <c r="AL63" s="73"/>
      <c r="AM63" s="73"/>
      <c r="AN63" s="74"/>
      <c r="AO63" s="186"/>
      <c r="AP63" s="73"/>
      <c r="AQ63" s="73"/>
      <c r="AR63" s="74"/>
      <c r="AS63" s="186"/>
      <c r="AT63" s="73"/>
      <c r="AU63" s="73"/>
      <c r="AV63" s="74"/>
      <c r="AW63" s="186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6">
        <v>2</v>
      </c>
      <c r="C64" s="26">
        <v>23</v>
      </c>
      <c r="D64" s="71">
        <v>18</v>
      </c>
      <c r="E64" s="204">
        <v>72</v>
      </c>
      <c r="F64" s="194">
        <v>32.7</v>
      </c>
      <c r="G64" s="191">
        <v>0.18709499187251466</v>
      </c>
      <c r="H64" s="193">
        <v>1.8506968858549473</v>
      </c>
      <c r="I64" s="204">
        <v>72</v>
      </c>
      <c r="J64" s="194">
        <v>30.6</v>
      </c>
      <c r="K64" s="191">
        <v>0.1859425392821549</v>
      </c>
      <c r="L64" s="193">
        <v>1.7211771148652666</v>
      </c>
      <c r="M64" s="204">
        <v>72</v>
      </c>
      <c r="N64" s="194">
        <v>27.75</v>
      </c>
      <c r="O64" s="191">
        <v>0.20081618623223896</v>
      </c>
      <c r="P64" s="193">
        <v>1.685726373303251</v>
      </c>
      <c r="Q64" s="204">
        <v>72</v>
      </c>
      <c r="R64" s="75">
        <v>20.7</v>
      </c>
      <c r="S64" s="201">
        <v>0.22467318551583923</v>
      </c>
      <c r="T64" s="202">
        <v>1.4068473194038063</v>
      </c>
      <c r="U64" s="186"/>
      <c r="V64" s="72"/>
      <c r="W64" s="73"/>
      <c r="X64" s="180">
        <v>6.664447693427271</v>
      </c>
      <c r="Y64" s="186"/>
      <c r="Z64" s="72"/>
      <c r="AA64" s="182"/>
      <c r="AB64" s="195"/>
      <c r="AC64" s="186"/>
      <c r="AD64" s="72"/>
      <c r="AE64" s="73"/>
      <c r="AF64" s="74"/>
      <c r="AG64" s="186"/>
      <c r="AH64" s="76"/>
      <c r="AI64" s="73"/>
      <c r="AJ64" s="74"/>
      <c r="AK64" s="186"/>
      <c r="AL64" s="73"/>
      <c r="AM64" s="73"/>
      <c r="AN64" s="74"/>
      <c r="AO64" s="186"/>
      <c r="AP64" s="73"/>
      <c r="AQ64" s="73"/>
      <c r="AR64" s="74"/>
      <c r="AS64" s="186"/>
      <c r="AT64" s="73"/>
      <c r="AU64" s="73"/>
      <c r="AV64" s="74"/>
      <c r="AW64" s="186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6">
        <v>3</v>
      </c>
      <c r="C65" s="26">
        <v>18</v>
      </c>
      <c r="D65" s="71">
        <v>18</v>
      </c>
      <c r="E65" s="204">
        <v>72</v>
      </c>
      <c r="F65" s="194">
        <v>38.15</v>
      </c>
      <c r="G65" s="191">
        <v>0.18709499187251466</v>
      </c>
      <c r="H65" s="193">
        <v>2.1591463668307713</v>
      </c>
      <c r="I65" s="204">
        <v>72</v>
      </c>
      <c r="J65" s="194">
        <v>30.2</v>
      </c>
      <c r="K65" s="191">
        <v>0.1859425392821549</v>
      </c>
      <c r="L65" s="193">
        <v>1.6986780676121263</v>
      </c>
      <c r="M65" s="204">
        <v>72</v>
      </c>
      <c r="N65" s="194">
        <v>30.4</v>
      </c>
      <c r="O65" s="191">
        <v>0.20081618623223896</v>
      </c>
      <c r="P65" s="193">
        <v>1.8467056485916693</v>
      </c>
      <c r="Q65" s="204">
        <v>72</v>
      </c>
      <c r="R65" s="75">
        <v>24</v>
      </c>
      <c r="S65" s="201">
        <v>0.22467318551583923</v>
      </c>
      <c r="T65" s="202">
        <v>1.6311273268449928</v>
      </c>
      <c r="U65" s="186"/>
      <c r="V65" s="72"/>
      <c r="W65" s="73"/>
      <c r="X65" s="180">
        <v>7.33565740987956</v>
      </c>
      <c r="Y65" s="186"/>
      <c r="Z65" s="72"/>
      <c r="AA65" s="182"/>
      <c r="AB65" s="195"/>
      <c r="AC65" s="186"/>
      <c r="AD65" s="72"/>
      <c r="AE65" s="73"/>
      <c r="AF65" s="74"/>
      <c r="AG65" s="186"/>
      <c r="AH65" s="76"/>
      <c r="AI65" s="73"/>
      <c r="AJ65" s="74"/>
      <c r="AK65" s="186"/>
      <c r="AL65" s="73"/>
      <c r="AM65" s="73"/>
      <c r="AN65" s="74"/>
      <c r="AO65" s="186"/>
      <c r="AP65" s="73"/>
      <c r="AQ65" s="73"/>
      <c r="AR65" s="74"/>
      <c r="AS65" s="186"/>
      <c r="AT65" s="73"/>
      <c r="AU65" s="73"/>
      <c r="AV65" s="74"/>
      <c r="AW65" s="186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6">
        <v>3</v>
      </c>
      <c r="C66" s="26">
        <v>48</v>
      </c>
      <c r="D66" s="71">
        <v>18</v>
      </c>
      <c r="E66" s="204">
        <v>72</v>
      </c>
      <c r="F66" s="194">
        <v>39.7</v>
      </c>
      <c r="G66" s="191">
        <v>0.18709499187251466</v>
      </c>
      <c r="H66" s="193">
        <v>2.246870531144997</v>
      </c>
      <c r="I66" s="204">
        <v>72</v>
      </c>
      <c r="J66" s="194">
        <v>30.6</v>
      </c>
      <c r="K66" s="191">
        <v>0.1859425392821549</v>
      </c>
      <c r="L66" s="193">
        <v>1.7211771148652666</v>
      </c>
      <c r="M66" s="204">
        <v>72</v>
      </c>
      <c r="N66" s="194">
        <v>31.8</v>
      </c>
      <c r="O66" s="191">
        <v>0.20081618623223896</v>
      </c>
      <c r="P66" s="193">
        <v>1.9317513034610228</v>
      </c>
      <c r="Q66" s="204">
        <v>72</v>
      </c>
      <c r="R66" s="75">
        <v>23.7</v>
      </c>
      <c r="S66" s="201">
        <v>0.22467318551583923</v>
      </c>
      <c r="T66" s="202">
        <v>1.6107382352594306</v>
      </c>
      <c r="U66" s="186"/>
      <c r="V66" s="72"/>
      <c r="W66" s="73"/>
      <c r="X66" s="180">
        <v>7.510537184730717</v>
      </c>
      <c r="Y66" s="186"/>
      <c r="Z66" s="72"/>
      <c r="AA66" s="182"/>
      <c r="AB66" s="195"/>
      <c r="AC66" s="186"/>
      <c r="AD66" s="72"/>
      <c r="AE66" s="73"/>
      <c r="AF66" s="74"/>
      <c r="AG66" s="186"/>
      <c r="AH66" s="76"/>
      <c r="AI66" s="73"/>
      <c r="AJ66" s="74"/>
      <c r="AK66" s="186"/>
      <c r="AL66" s="73"/>
      <c r="AM66" s="73"/>
      <c r="AN66" s="74"/>
      <c r="AO66" s="186"/>
      <c r="AP66" s="73"/>
      <c r="AQ66" s="73"/>
      <c r="AR66" s="74"/>
      <c r="AS66" s="186"/>
      <c r="AT66" s="73"/>
      <c r="AU66" s="73"/>
      <c r="AV66" s="74"/>
      <c r="AW66" s="186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6">
        <v>3</v>
      </c>
      <c r="C67" s="26">
        <v>38</v>
      </c>
      <c r="D67" s="71">
        <v>18</v>
      </c>
      <c r="E67" s="204">
        <v>72</v>
      </c>
      <c r="F67" s="194">
        <v>35.4</v>
      </c>
      <c r="G67" s="191">
        <v>0.18709499187251466</v>
      </c>
      <c r="H67" s="193">
        <v>2.003506720466823</v>
      </c>
      <c r="I67" s="204">
        <v>72</v>
      </c>
      <c r="J67" s="194">
        <v>29.9</v>
      </c>
      <c r="K67" s="191">
        <v>0.1859425392821549</v>
      </c>
      <c r="L67" s="193">
        <v>1.6818037821722707</v>
      </c>
      <c r="M67" s="204">
        <v>72</v>
      </c>
      <c r="N67" s="194">
        <v>28.6</v>
      </c>
      <c r="O67" s="191">
        <v>0.20081618623223896</v>
      </c>
      <c r="P67" s="193">
        <v>1.7373612351882155</v>
      </c>
      <c r="Q67" s="204">
        <v>72</v>
      </c>
      <c r="R67" s="75">
        <v>22.6</v>
      </c>
      <c r="S67" s="201">
        <v>0.22467318551583923</v>
      </c>
      <c r="T67" s="202">
        <v>1.535978232779035</v>
      </c>
      <c r="U67" s="186"/>
      <c r="V67" s="72"/>
      <c r="W67" s="73"/>
      <c r="X67" s="180">
        <v>6.958649970606344</v>
      </c>
      <c r="Y67" s="186"/>
      <c r="Z67" s="72"/>
      <c r="AA67" s="182"/>
      <c r="AB67" s="195"/>
      <c r="AC67" s="186"/>
      <c r="AD67" s="72"/>
      <c r="AE67" s="73"/>
      <c r="AF67" s="74"/>
      <c r="AG67" s="186"/>
      <c r="AH67" s="76"/>
      <c r="AI67" s="73"/>
      <c r="AJ67" s="74"/>
      <c r="AK67" s="186"/>
      <c r="AL67" s="73"/>
      <c r="AM67" s="73"/>
      <c r="AN67" s="74"/>
      <c r="AO67" s="186"/>
      <c r="AP67" s="73"/>
      <c r="AQ67" s="73"/>
      <c r="AR67" s="74"/>
      <c r="AS67" s="186"/>
      <c r="AT67" s="73"/>
      <c r="AU67" s="73"/>
      <c r="AV67" s="74"/>
      <c r="AW67" s="186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6">
        <v>4</v>
      </c>
      <c r="C68" s="26">
        <v>17</v>
      </c>
      <c r="D68" s="71">
        <v>18</v>
      </c>
      <c r="E68" s="204">
        <v>72</v>
      </c>
      <c r="F68" s="194">
        <v>36.7</v>
      </c>
      <c r="G68" s="191">
        <v>0.18709499187251466</v>
      </c>
      <c r="H68" s="193">
        <v>2.0770818260206902</v>
      </c>
      <c r="I68" s="204">
        <v>72</v>
      </c>
      <c r="J68" s="194">
        <v>32.4</v>
      </c>
      <c r="K68" s="191">
        <v>0.1859425392821549</v>
      </c>
      <c r="L68" s="193">
        <v>1.8224228275044</v>
      </c>
      <c r="M68" s="204">
        <v>72</v>
      </c>
      <c r="N68" s="194">
        <v>30.7</v>
      </c>
      <c r="O68" s="191">
        <v>0.20081618623223896</v>
      </c>
      <c r="P68" s="193">
        <v>1.864929717492245</v>
      </c>
      <c r="Q68" s="204">
        <v>72</v>
      </c>
      <c r="R68" s="75">
        <v>25.2</v>
      </c>
      <c r="S68" s="201">
        <v>0.22467318551583923</v>
      </c>
      <c r="T68" s="202">
        <v>1.7126836931872425</v>
      </c>
      <c r="U68" s="186"/>
      <c r="V68" s="72"/>
      <c r="W68" s="73"/>
      <c r="X68" s="180">
        <v>7.4771180642045785</v>
      </c>
      <c r="Y68" s="186"/>
      <c r="Z68" s="72"/>
      <c r="AA68" s="182"/>
      <c r="AB68" s="195"/>
      <c r="AC68" s="186"/>
      <c r="AD68" s="72"/>
      <c r="AE68" s="73"/>
      <c r="AF68" s="74"/>
      <c r="AG68" s="186"/>
      <c r="AH68" s="76"/>
      <c r="AI68" s="73"/>
      <c r="AJ68" s="74"/>
      <c r="AK68" s="186"/>
      <c r="AL68" s="73"/>
      <c r="AM68" s="73"/>
      <c r="AN68" s="74"/>
      <c r="AO68" s="186"/>
      <c r="AP68" s="73"/>
      <c r="AQ68" s="73"/>
      <c r="AR68" s="74"/>
      <c r="AS68" s="186"/>
      <c r="AT68" s="73"/>
      <c r="AU68" s="73"/>
      <c r="AV68" s="74"/>
      <c r="AW68" s="186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6">
        <v>4</v>
      </c>
      <c r="C69" s="26">
        <v>26</v>
      </c>
      <c r="D69" s="71">
        <v>18</v>
      </c>
      <c r="E69" s="204">
        <v>72</v>
      </c>
      <c r="F69" s="194">
        <v>37.05</v>
      </c>
      <c r="G69" s="191">
        <v>0.18709499187251466</v>
      </c>
      <c r="H69" s="193">
        <v>2.096890508285192</v>
      </c>
      <c r="I69" s="204">
        <v>72</v>
      </c>
      <c r="J69" s="194">
        <v>32.4</v>
      </c>
      <c r="K69" s="191">
        <v>0.1859425392821549</v>
      </c>
      <c r="L69" s="193">
        <v>1.8224228275044</v>
      </c>
      <c r="M69" s="204">
        <v>72</v>
      </c>
      <c r="N69" s="194">
        <v>30.6</v>
      </c>
      <c r="O69" s="191">
        <v>0.20081618623223896</v>
      </c>
      <c r="P69" s="193">
        <v>1.8588550278587197</v>
      </c>
      <c r="Q69" s="204">
        <v>72</v>
      </c>
      <c r="R69" s="75">
        <v>25.1</v>
      </c>
      <c r="S69" s="201">
        <v>0.22467318551583923</v>
      </c>
      <c r="T69" s="202">
        <v>1.7058873293253882</v>
      </c>
      <c r="U69" s="186"/>
      <c r="V69" s="72"/>
      <c r="W69" s="73"/>
      <c r="X69" s="180">
        <v>7.484055692973699</v>
      </c>
      <c r="Y69" s="186"/>
      <c r="Z69" s="72"/>
      <c r="AA69" s="182"/>
      <c r="AB69" s="195"/>
      <c r="AC69" s="186"/>
      <c r="AD69" s="72"/>
      <c r="AE69" s="73"/>
      <c r="AF69" s="74"/>
      <c r="AG69" s="186"/>
      <c r="AH69" s="76"/>
      <c r="AI69" s="73"/>
      <c r="AJ69" s="74"/>
      <c r="AK69" s="186"/>
      <c r="AL69" s="73"/>
      <c r="AM69" s="73"/>
      <c r="AN69" s="74"/>
      <c r="AO69" s="186"/>
      <c r="AP69" s="73"/>
      <c r="AQ69" s="73"/>
      <c r="AR69" s="74"/>
      <c r="AS69" s="186"/>
      <c r="AT69" s="73"/>
      <c r="AU69" s="73"/>
      <c r="AV69" s="74"/>
      <c r="AW69" s="186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6">
        <v>4</v>
      </c>
      <c r="C70" s="26">
        <v>24</v>
      </c>
      <c r="D70" s="71">
        <v>18</v>
      </c>
      <c r="E70" s="204">
        <v>72</v>
      </c>
      <c r="F70" s="194">
        <v>35.6</v>
      </c>
      <c r="G70" s="191">
        <v>0.18709499187251466</v>
      </c>
      <c r="H70" s="193">
        <v>2.0148259674751103</v>
      </c>
      <c r="I70" s="204">
        <v>72</v>
      </c>
      <c r="J70" s="194">
        <v>32.1</v>
      </c>
      <c r="K70" s="191">
        <v>0.1859425392821549</v>
      </c>
      <c r="L70" s="193">
        <v>1.8055485420645447</v>
      </c>
      <c r="M70" s="204">
        <v>72</v>
      </c>
      <c r="N70" s="194">
        <v>29.6</v>
      </c>
      <c r="O70" s="191">
        <v>0.20081618623223896</v>
      </c>
      <c r="P70" s="193">
        <v>1.7981081315234677</v>
      </c>
      <c r="Q70" s="204">
        <v>72</v>
      </c>
      <c r="R70" s="75">
        <v>22.7</v>
      </c>
      <c r="S70" s="201">
        <v>0.22467318551583923</v>
      </c>
      <c r="T70" s="202">
        <v>1.542774596640889</v>
      </c>
      <c r="U70" s="186"/>
      <c r="V70" s="72"/>
      <c r="W70" s="73"/>
      <c r="X70" s="180">
        <v>7.161257237704012</v>
      </c>
      <c r="Y70" s="186"/>
      <c r="Z70" s="72"/>
      <c r="AA70" s="182"/>
      <c r="AB70" s="195"/>
      <c r="AC70" s="186"/>
      <c r="AD70" s="72"/>
      <c r="AE70" s="73"/>
      <c r="AF70" s="74"/>
      <c r="AG70" s="186"/>
      <c r="AH70" s="76"/>
      <c r="AI70" s="73"/>
      <c r="AJ70" s="74"/>
      <c r="AK70" s="186"/>
      <c r="AL70" s="73"/>
      <c r="AM70" s="73"/>
      <c r="AN70" s="74"/>
      <c r="AO70" s="186"/>
      <c r="AP70" s="73"/>
      <c r="AQ70" s="73"/>
      <c r="AR70" s="74"/>
      <c r="AS70" s="186"/>
      <c r="AT70" s="73"/>
      <c r="AU70" s="73"/>
      <c r="AV70" s="74"/>
      <c r="AW70" s="186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6">
        <v>4</v>
      </c>
      <c r="C71" s="26">
        <v>40</v>
      </c>
      <c r="D71" s="71">
        <v>18</v>
      </c>
      <c r="E71" s="204">
        <v>72</v>
      </c>
      <c r="F71" s="194">
        <v>54.6</v>
      </c>
      <c r="G71" s="191">
        <v>0.18709499187251466</v>
      </c>
      <c r="H71" s="193">
        <v>3.0901544332623887</v>
      </c>
      <c r="I71" s="204">
        <v>72</v>
      </c>
      <c r="J71" s="194">
        <v>38.05</v>
      </c>
      <c r="K71" s="191">
        <v>0.1859425392821549</v>
      </c>
      <c r="L71" s="193">
        <v>2.140221869955013</v>
      </c>
      <c r="M71" s="204">
        <v>72</v>
      </c>
      <c r="N71" s="194">
        <v>33.55</v>
      </c>
      <c r="O71" s="191">
        <v>0.20081618623223896</v>
      </c>
      <c r="P71" s="193">
        <v>2.038058372047714</v>
      </c>
      <c r="Q71" s="204">
        <v>72</v>
      </c>
      <c r="R71" s="75">
        <v>28.1</v>
      </c>
      <c r="S71" s="201">
        <v>0.22467318551583923</v>
      </c>
      <c r="T71" s="202">
        <v>1.9097782451810126</v>
      </c>
      <c r="U71" s="186"/>
      <c r="V71" s="72"/>
      <c r="W71" s="73"/>
      <c r="X71" s="180">
        <v>9.178212920446128</v>
      </c>
      <c r="Y71" s="186"/>
      <c r="Z71" s="72"/>
      <c r="AA71" s="182"/>
      <c r="AB71" s="195"/>
      <c r="AC71" s="186"/>
      <c r="AD71" s="72"/>
      <c r="AE71" s="73"/>
      <c r="AF71" s="74"/>
      <c r="AG71" s="186"/>
      <c r="AH71" s="76"/>
      <c r="AI71" s="73"/>
      <c r="AJ71" s="74"/>
      <c r="AK71" s="186"/>
      <c r="AL71" s="73"/>
      <c r="AM71" s="73"/>
      <c r="AN71" s="74"/>
      <c r="AO71" s="186"/>
      <c r="AP71" s="73"/>
      <c r="AQ71" s="73"/>
      <c r="AR71" s="74"/>
      <c r="AS71" s="186"/>
      <c r="AT71" s="73"/>
      <c r="AU71" s="73"/>
      <c r="AV71" s="74"/>
      <c r="AW71" s="186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6">
        <v>4</v>
      </c>
      <c r="C72" s="26">
        <v>51</v>
      </c>
      <c r="D72" s="71">
        <v>18</v>
      </c>
      <c r="E72" s="204">
        <v>72</v>
      </c>
      <c r="F72" s="194">
        <v>37.25</v>
      </c>
      <c r="G72" s="191">
        <v>0.18709499187251466</v>
      </c>
      <c r="H72" s="193">
        <v>2.1082097552934793</v>
      </c>
      <c r="I72" s="204">
        <v>72</v>
      </c>
      <c r="J72" s="194">
        <v>33.9</v>
      </c>
      <c r="K72" s="191">
        <v>0.1859425392821549</v>
      </c>
      <c r="L72" s="193">
        <v>1.9067942547036778</v>
      </c>
      <c r="M72" s="204">
        <v>72</v>
      </c>
      <c r="N72" s="194">
        <v>30.85</v>
      </c>
      <c r="O72" s="191">
        <v>0.20081618623223896</v>
      </c>
      <c r="P72" s="193">
        <v>1.874041751942533</v>
      </c>
      <c r="Q72" s="204">
        <v>72</v>
      </c>
      <c r="R72" s="75">
        <v>24.6</v>
      </c>
      <c r="S72" s="201">
        <v>0.22467318551583923</v>
      </c>
      <c r="T72" s="202">
        <v>1.6719055100161178</v>
      </c>
      <c r="U72" s="186"/>
      <c r="V72" s="72"/>
      <c r="W72" s="73"/>
      <c r="X72" s="180">
        <v>7.560951271955808</v>
      </c>
      <c r="Y72" s="186"/>
      <c r="Z72" s="72"/>
      <c r="AA72" s="182"/>
      <c r="AB72" s="195"/>
      <c r="AC72" s="186"/>
      <c r="AD72" s="72"/>
      <c r="AE72" s="73"/>
      <c r="AF72" s="74"/>
      <c r="AG72" s="186"/>
      <c r="AH72" s="76"/>
      <c r="AI72" s="73"/>
      <c r="AJ72" s="74"/>
      <c r="AK72" s="186"/>
      <c r="AL72" s="73"/>
      <c r="AM72" s="73"/>
      <c r="AN72" s="74"/>
      <c r="AO72" s="186"/>
      <c r="AP72" s="73"/>
      <c r="AQ72" s="73"/>
      <c r="AR72" s="74"/>
      <c r="AS72" s="186"/>
      <c r="AT72" s="73"/>
      <c r="AU72" s="73"/>
      <c r="AV72" s="74"/>
      <c r="AW72" s="186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6">
        <v>4</v>
      </c>
      <c r="C73" s="26">
        <v>37</v>
      </c>
      <c r="D73" s="71">
        <v>18</v>
      </c>
      <c r="E73" s="204">
        <v>72</v>
      </c>
      <c r="F73" s="194">
        <v>45.05</v>
      </c>
      <c r="G73" s="191">
        <v>0.18709499187251466</v>
      </c>
      <c r="H73" s="193">
        <v>2.5496603886166773</v>
      </c>
      <c r="I73" s="204">
        <v>72</v>
      </c>
      <c r="J73" s="194">
        <v>31.8</v>
      </c>
      <c r="K73" s="191">
        <v>0.1859425392821549</v>
      </c>
      <c r="L73" s="193">
        <v>1.7886742566246892</v>
      </c>
      <c r="M73" s="204">
        <v>72</v>
      </c>
      <c r="N73" s="194">
        <v>27.6</v>
      </c>
      <c r="O73" s="191">
        <v>0.20081618623223896</v>
      </c>
      <c r="P73" s="193">
        <v>1.676614338852963</v>
      </c>
      <c r="Q73" s="204">
        <v>72</v>
      </c>
      <c r="R73" s="75">
        <v>22</v>
      </c>
      <c r="S73" s="201">
        <v>0.22467318551583923</v>
      </c>
      <c r="T73" s="202">
        <v>1.49520004960791</v>
      </c>
      <c r="U73" s="186"/>
      <c r="V73" s="72"/>
      <c r="W73" s="73"/>
      <c r="X73" s="180">
        <v>7.51014903370224</v>
      </c>
      <c r="Y73" s="186"/>
      <c r="Z73" s="72"/>
      <c r="AA73" s="182"/>
      <c r="AB73" s="195"/>
      <c r="AC73" s="186"/>
      <c r="AD73" s="72"/>
      <c r="AE73" s="73"/>
      <c r="AF73" s="74"/>
      <c r="AG73" s="186"/>
      <c r="AH73" s="76"/>
      <c r="AI73" s="73"/>
      <c r="AJ73" s="74"/>
      <c r="AK73" s="186"/>
      <c r="AL73" s="73"/>
      <c r="AM73" s="73"/>
      <c r="AN73" s="74"/>
      <c r="AO73" s="186"/>
      <c r="AP73" s="73"/>
      <c r="AQ73" s="73"/>
      <c r="AR73" s="74"/>
      <c r="AS73" s="186"/>
      <c r="AT73" s="73"/>
      <c r="AU73" s="73"/>
      <c r="AV73" s="74"/>
      <c r="AW73" s="186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6">
        <v>3</v>
      </c>
      <c r="C74" s="26">
        <v>21</v>
      </c>
      <c r="D74" s="71">
        <v>18</v>
      </c>
      <c r="E74" s="204">
        <v>72</v>
      </c>
      <c r="F74" s="194">
        <v>40.7</v>
      </c>
      <c r="G74" s="191">
        <v>0.18709499187251466</v>
      </c>
      <c r="H74" s="193">
        <v>2.3034667661864328</v>
      </c>
      <c r="I74" s="204">
        <v>72</v>
      </c>
      <c r="J74" s="194">
        <v>31.4</v>
      </c>
      <c r="K74" s="191">
        <v>0.1859425392821549</v>
      </c>
      <c r="L74" s="193">
        <v>1.7661752093715484</v>
      </c>
      <c r="M74" s="204">
        <v>72</v>
      </c>
      <c r="N74" s="194">
        <v>29.15</v>
      </c>
      <c r="O74" s="191">
        <v>0.20081618623223896</v>
      </c>
      <c r="P74" s="193">
        <v>1.7707720281726038</v>
      </c>
      <c r="Q74" s="204">
        <v>72</v>
      </c>
      <c r="R74" s="75">
        <v>25.1</v>
      </c>
      <c r="S74" s="201">
        <v>0.22467318551583923</v>
      </c>
      <c r="T74" s="202">
        <v>1.7058873293253882</v>
      </c>
      <c r="U74" s="186"/>
      <c r="V74" s="72"/>
      <c r="W74" s="73"/>
      <c r="X74" s="180">
        <v>7.546301333055973</v>
      </c>
      <c r="Y74" s="186"/>
      <c r="Z74" s="72"/>
      <c r="AA74" s="182"/>
      <c r="AB74" s="195"/>
      <c r="AC74" s="186"/>
      <c r="AD74" s="72"/>
      <c r="AE74" s="73"/>
      <c r="AF74" s="74"/>
      <c r="AG74" s="186"/>
      <c r="AH74" s="76"/>
      <c r="AI74" s="73"/>
      <c r="AJ74" s="74"/>
      <c r="AK74" s="186"/>
      <c r="AL74" s="73"/>
      <c r="AM74" s="73"/>
      <c r="AN74" s="74"/>
      <c r="AO74" s="186"/>
      <c r="AP74" s="73"/>
      <c r="AQ74" s="73"/>
      <c r="AR74" s="74"/>
      <c r="AS74" s="186"/>
      <c r="AT74" s="73"/>
      <c r="AU74" s="73"/>
      <c r="AV74" s="74"/>
      <c r="AW74" s="186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6">
        <v>3</v>
      </c>
      <c r="C75" s="26">
        <v>32</v>
      </c>
      <c r="D75" s="71">
        <v>18</v>
      </c>
      <c r="E75" s="204">
        <v>72</v>
      </c>
      <c r="F75" s="194">
        <v>40.1</v>
      </c>
      <c r="G75" s="191">
        <v>0.18709499187251466</v>
      </c>
      <c r="H75" s="193">
        <v>2.269509025161571</v>
      </c>
      <c r="I75" s="204">
        <v>72</v>
      </c>
      <c r="J75" s="194">
        <v>32.2</v>
      </c>
      <c r="K75" s="191">
        <v>0.1859425392821549</v>
      </c>
      <c r="L75" s="193">
        <v>1.8111733038778304</v>
      </c>
      <c r="M75" s="204">
        <v>72</v>
      </c>
      <c r="N75" s="194">
        <v>31.4</v>
      </c>
      <c r="O75" s="191">
        <v>0.20081618623223896</v>
      </c>
      <c r="P75" s="193">
        <v>1.9074525449269217</v>
      </c>
      <c r="Q75" s="204">
        <v>72</v>
      </c>
      <c r="R75" s="75">
        <v>24.45</v>
      </c>
      <c r="S75" s="201">
        <v>0.22467318551583923</v>
      </c>
      <c r="T75" s="202">
        <v>1.6617109642233363</v>
      </c>
      <c r="U75" s="186"/>
      <c r="V75" s="72"/>
      <c r="W75" s="73"/>
      <c r="X75" s="180">
        <v>7.649845838189659</v>
      </c>
      <c r="Y75" s="186"/>
      <c r="Z75" s="72"/>
      <c r="AA75" s="182"/>
      <c r="AB75" s="195"/>
      <c r="AC75" s="186"/>
      <c r="AD75" s="72"/>
      <c r="AE75" s="73"/>
      <c r="AF75" s="74"/>
      <c r="AG75" s="186"/>
      <c r="AH75" s="76"/>
      <c r="AI75" s="73"/>
      <c r="AJ75" s="74"/>
      <c r="AK75" s="186"/>
      <c r="AL75" s="73"/>
      <c r="AM75" s="73"/>
      <c r="AN75" s="74"/>
      <c r="AO75" s="186"/>
      <c r="AP75" s="73"/>
      <c r="AQ75" s="73"/>
      <c r="AR75" s="74"/>
      <c r="AS75" s="186"/>
      <c r="AT75" s="73"/>
      <c r="AU75" s="73"/>
      <c r="AV75" s="74"/>
      <c r="AW75" s="186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6">
        <v>3</v>
      </c>
      <c r="C76" s="26">
        <v>43</v>
      </c>
      <c r="D76" s="71">
        <v>18</v>
      </c>
      <c r="E76" s="204">
        <v>72</v>
      </c>
      <c r="F76" s="194">
        <v>44.7</v>
      </c>
      <c r="G76" s="191">
        <v>0.18709499187251466</v>
      </c>
      <c r="H76" s="193">
        <v>2.5298517063521757</v>
      </c>
      <c r="I76" s="204">
        <v>72</v>
      </c>
      <c r="J76" s="194">
        <v>30.05</v>
      </c>
      <c r="K76" s="191">
        <v>0.1859425392821549</v>
      </c>
      <c r="L76" s="193">
        <v>1.6902409248921983</v>
      </c>
      <c r="M76" s="204">
        <v>72</v>
      </c>
      <c r="N76" s="194">
        <v>32.25</v>
      </c>
      <c r="O76" s="191">
        <v>0.20081618623223896</v>
      </c>
      <c r="P76" s="193">
        <v>1.9590874068118862</v>
      </c>
      <c r="Q76" s="204">
        <v>72</v>
      </c>
      <c r="R76" s="75">
        <v>24.5</v>
      </c>
      <c r="S76" s="201">
        <v>0.22467318551583923</v>
      </c>
      <c r="T76" s="202">
        <v>1.6651091461542635</v>
      </c>
      <c r="U76" s="186"/>
      <c r="V76" s="72"/>
      <c r="W76" s="73"/>
      <c r="X76" s="180">
        <v>7.844289184210524</v>
      </c>
      <c r="Y76" s="186"/>
      <c r="Z76" s="72"/>
      <c r="AA76" s="182"/>
      <c r="AB76" s="195"/>
      <c r="AC76" s="186"/>
      <c r="AD76" s="72"/>
      <c r="AE76" s="73"/>
      <c r="AF76" s="74"/>
      <c r="AG76" s="186"/>
      <c r="AH76" s="76"/>
      <c r="AI76" s="73"/>
      <c r="AJ76" s="74"/>
      <c r="AK76" s="186"/>
      <c r="AL76" s="73"/>
      <c r="AM76" s="73"/>
      <c r="AN76" s="74"/>
      <c r="AO76" s="186"/>
      <c r="AP76" s="73"/>
      <c r="AQ76" s="73"/>
      <c r="AR76" s="74"/>
      <c r="AS76" s="186"/>
      <c r="AT76" s="73"/>
      <c r="AU76" s="73"/>
      <c r="AV76" s="74"/>
      <c r="AW76" s="186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6">
        <v>2</v>
      </c>
      <c r="C77" s="26">
        <v>42</v>
      </c>
      <c r="D77" s="71">
        <v>18</v>
      </c>
      <c r="E77" s="204">
        <v>72</v>
      </c>
      <c r="F77" s="194">
        <v>51.3</v>
      </c>
      <c r="G77" s="191">
        <v>0.18709499187251466</v>
      </c>
      <c r="H77" s="193">
        <v>2.903386857625651</v>
      </c>
      <c r="I77" s="204">
        <v>72</v>
      </c>
      <c r="J77" s="194">
        <v>35.6</v>
      </c>
      <c r="K77" s="191">
        <v>0.1859425392821549</v>
      </c>
      <c r="L77" s="193">
        <v>2.0024152055295263</v>
      </c>
      <c r="M77" s="204">
        <v>72</v>
      </c>
      <c r="N77" s="194">
        <v>31.6</v>
      </c>
      <c r="O77" s="191">
        <v>0.20081618623223896</v>
      </c>
      <c r="P77" s="193">
        <v>1.9196019241939724</v>
      </c>
      <c r="Q77" s="204">
        <v>72</v>
      </c>
      <c r="R77" s="75">
        <v>25.3</v>
      </c>
      <c r="S77" s="201">
        <v>0.22467318551583923</v>
      </c>
      <c r="T77" s="202">
        <v>1.7194800570490965</v>
      </c>
      <c r="U77" s="186"/>
      <c r="V77" s="72"/>
      <c r="W77" s="73"/>
      <c r="X77" s="180">
        <v>8.544884044398247</v>
      </c>
      <c r="Y77" s="186"/>
      <c r="Z77" s="72"/>
      <c r="AA77" s="182"/>
      <c r="AB77" s="195"/>
      <c r="AC77" s="186"/>
      <c r="AD77" s="72"/>
      <c r="AE77" s="73"/>
      <c r="AF77" s="74"/>
      <c r="AG77" s="186"/>
      <c r="AH77" s="76"/>
      <c r="AI77" s="73"/>
      <c r="AJ77" s="74"/>
      <c r="AK77" s="186"/>
      <c r="AL77" s="73"/>
      <c r="AM77" s="73"/>
      <c r="AN77" s="74"/>
      <c r="AO77" s="186"/>
      <c r="AP77" s="73"/>
      <c r="AQ77" s="73"/>
      <c r="AR77" s="74"/>
      <c r="AS77" s="186"/>
      <c r="AT77" s="73"/>
      <c r="AU77" s="73"/>
      <c r="AV77" s="74"/>
      <c r="AW77" s="186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6">
        <v>2</v>
      </c>
      <c r="C78" s="26">
        <v>30</v>
      </c>
      <c r="D78" s="71">
        <v>18</v>
      </c>
      <c r="E78" s="204">
        <v>72</v>
      </c>
      <c r="F78" s="194">
        <v>36.25</v>
      </c>
      <c r="G78" s="191">
        <v>0.18709499187251466</v>
      </c>
      <c r="H78" s="193">
        <v>2.0516135202520434</v>
      </c>
      <c r="I78" s="204">
        <v>72</v>
      </c>
      <c r="J78" s="194">
        <v>29.6</v>
      </c>
      <c r="K78" s="191">
        <v>0.1859425392821549</v>
      </c>
      <c r="L78" s="193">
        <v>1.664929496732415</v>
      </c>
      <c r="M78" s="204">
        <v>72</v>
      </c>
      <c r="N78" s="194">
        <v>20.2</v>
      </c>
      <c r="O78" s="191">
        <v>0.20081618623223896</v>
      </c>
      <c r="P78" s="193">
        <v>1.2270873059720961</v>
      </c>
      <c r="Q78" s="204">
        <v>72</v>
      </c>
      <c r="R78" s="75">
        <v>24.2</v>
      </c>
      <c r="S78" s="201">
        <v>0.22467318551583923</v>
      </c>
      <c r="T78" s="202">
        <v>1.644720054568701</v>
      </c>
      <c r="U78" s="186"/>
      <c r="V78" s="72"/>
      <c r="W78" s="73"/>
      <c r="X78" s="180">
        <v>6.588350377525256</v>
      </c>
      <c r="Y78" s="186"/>
      <c r="Z78" s="72"/>
      <c r="AA78" s="182"/>
      <c r="AB78" s="195"/>
      <c r="AC78" s="186"/>
      <c r="AD78" s="72"/>
      <c r="AE78" s="73"/>
      <c r="AF78" s="74"/>
      <c r="AG78" s="186"/>
      <c r="AH78" s="76"/>
      <c r="AI78" s="73"/>
      <c r="AJ78" s="74"/>
      <c r="AK78" s="186"/>
      <c r="AL78" s="73"/>
      <c r="AM78" s="73"/>
      <c r="AN78" s="74"/>
      <c r="AO78" s="186"/>
      <c r="AP78" s="73"/>
      <c r="AQ78" s="73"/>
      <c r="AR78" s="74"/>
      <c r="AS78" s="186"/>
      <c r="AT78" s="73"/>
      <c r="AU78" s="73"/>
      <c r="AV78" s="74"/>
      <c r="AW78" s="186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6">
        <v>2</v>
      </c>
      <c r="C79" s="26">
        <v>52</v>
      </c>
      <c r="D79" s="71">
        <v>18</v>
      </c>
      <c r="E79" s="204">
        <v>72</v>
      </c>
      <c r="F79" s="194">
        <v>45.7</v>
      </c>
      <c r="G79" s="191">
        <v>0.18709499187251466</v>
      </c>
      <c r="H79" s="193">
        <v>2.586447941393611</v>
      </c>
      <c r="I79" s="204">
        <v>72</v>
      </c>
      <c r="J79" s="194">
        <v>33.5</v>
      </c>
      <c r="K79" s="191">
        <v>0.1859425392821549</v>
      </c>
      <c r="L79" s="193">
        <v>1.884295207450537</v>
      </c>
      <c r="M79" s="204">
        <v>72</v>
      </c>
      <c r="N79" s="194">
        <v>30.3</v>
      </c>
      <c r="O79" s="191">
        <v>0.20081618623223896</v>
      </c>
      <c r="P79" s="193">
        <v>1.840630958958144</v>
      </c>
      <c r="Q79" s="204">
        <v>72</v>
      </c>
      <c r="R79" s="75">
        <v>22.3</v>
      </c>
      <c r="S79" s="201">
        <v>0.22467318551583923</v>
      </c>
      <c r="T79" s="202">
        <v>1.5155891411934725</v>
      </c>
      <c r="U79" s="186"/>
      <c r="V79" s="72"/>
      <c r="W79" s="73"/>
      <c r="X79" s="180">
        <v>7.826963248995765</v>
      </c>
      <c r="Y79" s="186"/>
      <c r="Z79" s="72"/>
      <c r="AA79" s="182"/>
      <c r="AB79" s="195"/>
      <c r="AC79" s="186"/>
      <c r="AD79" s="72"/>
      <c r="AE79" s="73"/>
      <c r="AF79" s="74"/>
      <c r="AG79" s="186"/>
      <c r="AH79" s="76"/>
      <c r="AI79" s="73"/>
      <c r="AJ79" s="74"/>
      <c r="AK79" s="186"/>
      <c r="AL79" s="73"/>
      <c r="AM79" s="73"/>
      <c r="AN79" s="74"/>
      <c r="AO79" s="186"/>
      <c r="AP79" s="73"/>
      <c r="AQ79" s="73"/>
      <c r="AR79" s="74"/>
      <c r="AS79" s="186"/>
      <c r="AT79" s="73"/>
      <c r="AU79" s="73"/>
      <c r="AV79" s="74"/>
      <c r="AW79" s="186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6">
        <v>1</v>
      </c>
      <c r="C80" s="26">
        <v>24</v>
      </c>
      <c r="D80" s="71">
        <v>18</v>
      </c>
      <c r="E80" s="204">
        <v>72</v>
      </c>
      <c r="F80" s="194">
        <v>34.6</v>
      </c>
      <c r="G80" s="191">
        <v>0.18709499187251466</v>
      </c>
      <c r="H80" s="193">
        <v>1.9582297324336746</v>
      </c>
      <c r="I80" s="204">
        <v>72</v>
      </c>
      <c r="J80" s="194">
        <v>28.5</v>
      </c>
      <c r="K80" s="191">
        <v>0.1859425392821549</v>
      </c>
      <c r="L80" s="193">
        <v>1.603057116786278</v>
      </c>
      <c r="M80" s="204">
        <v>72</v>
      </c>
      <c r="N80" s="194">
        <v>26.2</v>
      </c>
      <c r="O80" s="191">
        <v>0.20081618623223896</v>
      </c>
      <c r="P80" s="193">
        <v>1.5915686839836098</v>
      </c>
      <c r="Q80" s="204">
        <v>72</v>
      </c>
      <c r="R80" s="75">
        <v>18.6</v>
      </c>
      <c r="S80" s="201">
        <v>0.22467318551583923</v>
      </c>
      <c r="T80" s="202">
        <v>1.2641236783048697</v>
      </c>
      <c r="U80" s="186"/>
      <c r="V80" s="72"/>
      <c r="W80" s="73"/>
      <c r="X80" s="180">
        <v>6.416979211508432</v>
      </c>
      <c r="Y80" s="186"/>
      <c r="Z80" s="72"/>
      <c r="AA80" s="182"/>
      <c r="AB80" s="195"/>
      <c r="AC80" s="186"/>
      <c r="AD80" s="72"/>
      <c r="AE80" s="73"/>
      <c r="AF80" s="74"/>
      <c r="AG80" s="186"/>
      <c r="AH80" s="76"/>
      <c r="AI80" s="73"/>
      <c r="AJ80" s="74"/>
      <c r="AK80" s="186"/>
      <c r="AL80" s="73"/>
      <c r="AM80" s="73"/>
      <c r="AN80" s="74"/>
      <c r="AO80" s="186"/>
      <c r="AP80" s="73"/>
      <c r="AQ80" s="73"/>
      <c r="AR80" s="74"/>
      <c r="AS80" s="186"/>
      <c r="AT80" s="73"/>
      <c r="AU80" s="73"/>
      <c r="AV80" s="74"/>
      <c r="AW80" s="186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6">
        <v>1</v>
      </c>
      <c r="C81" s="26">
        <v>27</v>
      </c>
      <c r="D81" s="71">
        <v>18</v>
      </c>
      <c r="E81" s="204">
        <v>72</v>
      </c>
      <c r="F81" s="194">
        <v>32.6</v>
      </c>
      <c r="G81" s="191">
        <v>0.18709499187251466</v>
      </c>
      <c r="H81" s="193">
        <v>1.8450372623508031</v>
      </c>
      <c r="I81" s="204">
        <v>72</v>
      </c>
      <c r="J81" s="194">
        <v>26.8</v>
      </c>
      <c r="K81" s="191">
        <v>0.1859425392821549</v>
      </c>
      <c r="L81" s="193">
        <v>1.5074361659604296</v>
      </c>
      <c r="M81" s="204">
        <v>72</v>
      </c>
      <c r="N81" s="194">
        <v>22.3</v>
      </c>
      <c r="O81" s="191">
        <v>0.20081618623223896</v>
      </c>
      <c r="P81" s="193">
        <v>1.3546557882761259</v>
      </c>
      <c r="Q81" s="204">
        <v>72</v>
      </c>
      <c r="R81" s="75">
        <v>17.4</v>
      </c>
      <c r="S81" s="201">
        <v>0.22467318551583923</v>
      </c>
      <c r="T81" s="202">
        <v>1.1825673119626194</v>
      </c>
      <c r="U81" s="186"/>
      <c r="V81" s="72"/>
      <c r="W81" s="73"/>
      <c r="X81" s="180">
        <v>5.889696528549978</v>
      </c>
      <c r="Y81" s="186"/>
      <c r="Z81" s="72"/>
      <c r="AA81" s="182"/>
      <c r="AB81" s="195"/>
      <c r="AC81" s="186"/>
      <c r="AD81" s="72"/>
      <c r="AE81" s="73"/>
      <c r="AF81" s="74"/>
      <c r="AG81" s="186"/>
      <c r="AH81" s="76"/>
      <c r="AI81" s="73"/>
      <c r="AJ81" s="74"/>
      <c r="AK81" s="186"/>
      <c r="AL81" s="73"/>
      <c r="AM81" s="73"/>
      <c r="AN81" s="74"/>
      <c r="AO81" s="186"/>
      <c r="AP81" s="73"/>
      <c r="AQ81" s="73"/>
      <c r="AR81" s="74"/>
      <c r="AS81" s="186"/>
      <c r="AT81" s="73"/>
      <c r="AU81" s="73"/>
      <c r="AV81" s="74"/>
      <c r="AW81" s="186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6">
        <v>1</v>
      </c>
      <c r="C82" s="26">
        <v>46</v>
      </c>
      <c r="D82" s="71">
        <v>18</v>
      </c>
      <c r="E82" s="204">
        <v>72</v>
      </c>
      <c r="F82" s="194">
        <v>32.2</v>
      </c>
      <c r="G82" s="191">
        <v>0.18709499187251466</v>
      </c>
      <c r="H82" s="193">
        <v>1.8223987683342295</v>
      </c>
      <c r="I82" s="204">
        <v>72</v>
      </c>
      <c r="J82" s="194">
        <v>30.2</v>
      </c>
      <c r="K82" s="191">
        <v>0.1859425392821549</v>
      </c>
      <c r="L82" s="193">
        <v>1.6986780676121263</v>
      </c>
      <c r="M82" s="204">
        <v>72</v>
      </c>
      <c r="N82" s="194">
        <v>20.3</v>
      </c>
      <c r="O82" s="191">
        <v>0.20081618623223896</v>
      </c>
      <c r="P82" s="193">
        <v>1.2331619956056215</v>
      </c>
      <c r="Q82" s="204">
        <v>72</v>
      </c>
      <c r="R82" s="75">
        <v>18.7</v>
      </c>
      <c r="S82" s="201">
        <v>0.22467318551583923</v>
      </c>
      <c r="T82" s="202">
        <v>1.2709200421667235</v>
      </c>
      <c r="U82" s="186"/>
      <c r="V82" s="72"/>
      <c r="W82" s="73"/>
      <c r="X82" s="180">
        <v>6.0251588737187</v>
      </c>
      <c r="Y82" s="186"/>
      <c r="Z82" s="72"/>
      <c r="AA82" s="182"/>
      <c r="AB82" s="195"/>
      <c r="AC82" s="186"/>
      <c r="AD82" s="72"/>
      <c r="AE82" s="73"/>
      <c r="AF82" s="74"/>
      <c r="AG82" s="186"/>
      <c r="AH82" s="76"/>
      <c r="AI82" s="73"/>
      <c r="AJ82" s="74"/>
      <c r="AK82" s="186"/>
      <c r="AL82" s="73"/>
      <c r="AM82" s="73"/>
      <c r="AN82" s="74"/>
      <c r="AO82" s="186"/>
      <c r="AP82" s="73"/>
      <c r="AQ82" s="73"/>
      <c r="AR82" s="74"/>
      <c r="AS82" s="186"/>
      <c r="AT82" s="73"/>
      <c r="AU82" s="73"/>
      <c r="AV82" s="74"/>
      <c r="AW82" s="186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6">
        <v>1</v>
      </c>
      <c r="C83" s="26">
        <v>40</v>
      </c>
      <c r="D83" s="71">
        <v>18</v>
      </c>
      <c r="E83" s="204">
        <v>72</v>
      </c>
      <c r="F83" s="194">
        <v>35.2</v>
      </c>
      <c r="G83" s="191">
        <v>0.18709499187251466</v>
      </c>
      <c r="H83" s="193">
        <v>1.9921874734585363</v>
      </c>
      <c r="I83" s="204">
        <v>72</v>
      </c>
      <c r="J83" s="194">
        <v>34.1</v>
      </c>
      <c r="K83" s="191">
        <v>0.1859425392821549</v>
      </c>
      <c r="L83" s="193">
        <v>1.9180437783302482</v>
      </c>
      <c r="M83" s="204">
        <v>72</v>
      </c>
      <c r="N83" s="194">
        <v>28.3</v>
      </c>
      <c r="O83" s="191">
        <v>0.20081618623223896</v>
      </c>
      <c r="P83" s="193">
        <v>1.7191371662876398</v>
      </c>
      <c r="Q83" s="204">
        <v>72</v>
      </c>
      <c r="R83" s="75">
        <v>21.7</v>
      </c>
      <c r="S83" s="201">
        <v>0.22467318551583923</v>
      </c>
      <c r="T83" s="202">
        <v>1.4748109580223476</v>
      </c>
      <c r="U83" s="186"/>
      <c r="V83" s="72"/>
      <c r="W83" s="73"/>
      <c r="X83" s="180">
        <v>7.104179376098772</v>
      </c>
      <c r="Y83" s="186"/>
      <c r="Z83" s="72"/>
      <c r="AA83" s="182"/>
      <c r="AB83" s="195"/>
      <c r="AC83" s="186"/>
      <c r="AD83" s="72"/>
      <c r="AE83" s="73"/>
      <c r="AF83" s="74"/>
      <c r="AG83" s="186"/>
      <c r="AH83" s="76"/>
      <c r="AI83" s="73"/>
      <c r="AJ83" s="74"/>
      <c r="AK83" s="186"/>
      <c r="AL83" s="73"/>
      <c r="AM83" s="73"/>
      <c r="AN83" s="74"/>
      <c r="AO83" s="186"/>
      <c r="AP83" s="73"/>
      <c r="AQ83" s="73"/>
      <c r="AR83" s="74"/>
      <c r="AS83" s="186"/>
      <c r="AT83" s="73"/>
      <c r="AU83" s="73"/>
      <c r="AV83" s="74"/>
      <c r="AW83" s="186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6">
        <v>1</v>
      </c>
      <c r="C84" s="26">
        <v>17</v>
      </c>
      <c r="D84" s="71">
        <v>18</v>
      </c>
      <c r="E84" s="204">
        <v>72</v>
      </c>
      <c r="F84" s="194">
        <v>35.1</v>
      </c>
      <c r="G84" s="191">
        <v>0.18709499187251466</v>
      </c>
      <c r="H84" s="193">
        <v>1.9865278499543924</v>
      </c>
      <c r="I84" s="204">
        <v>72</v>
      </c>
      <c r="J84" s="194">
        <v>35.9</v>
      </c>
      <c r="K84" s="191">
        <v>0.1859425392821549</v>
      </c>
      <c r="L84" s="193">
        <v>2.0192894909693817</v>
      </c>
      <c r="M84" s="204">
        <v>72</v>
      </c>
      <c r="N84" s="194">
        <v>26.6</v>
      </c>
      <c r="O84" s="191">
        <v>0.20081618623223896</v>
      </c>
      <c r="P84" s="193">
        <v>1.6158674425177109</v>
      </c>
      <c r="Q84" s="204">
        <v>72</v>
      </c>
      <c r="R84" s="75">
        <v>20.65</v>
      </c>
      <c r="S84" s="201">
        <v>0.22467318551583923</v>
      </c>
      <c r="T84" s="202">
        <v>1.403449137472879</v>
      </c>
      <c r="U84" s="186"/>
      <c r="V84" s="72"/>
      <c r="W84" s="73"/>
      <c r="X84" s="180">
        <v>7.025133920914364</v>
      </c>
      <c r="Y84" s="186"/>
      <c r="Z84" s="72"/>
      <c r="AA84" s="182"/>
      <c r="AB84" s="195"/>
      <c r="AC84" s="186"/>
      <c r="AD84" s="72"/>
      <c r="AE84" s="73"/>
      <c r="AF84" s="74"/>
      <c r="AG84" s="186"/>
      <c r="AH84" s="76"/>
      <c r="AI84" s="73"/>
      <c r="AJ84" s="74"/>
      <c r="AK84" s="186"/>
      <c r="AL84" s="73"/>
      <c r="AM84" s="73"/>
      <c r="AN84" s="74"/>
      <c r="AO84" s="186"/>
      <c r="AP84" s="73"/>
      <c r="AQ84" s="73"/>
      <c r="AR84" s="74"/>
      <c r="AS84" s="186"/>
      <c r="AT84" s="73"/>
      <c r="AU84" s="73"/>
      <c r="AV84" s="74"/>
      <c r="AW84" s="186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6">
        <v>1</v>
      </c>
      <c r="C85" s="26">
        <v>42</v>
      </c>
      <c r="D85" s="71">
        <v>18</v>
      </c>
      <c r="E85" s="204">
        <v>72</v>
      </c>
      <c r="F85" s="194">
        <v>42.8</v>
      </c>
      <c r="G85" s="191">
        <v>0.18709499187251466</v>
      </c>
      <c r="H85" s="193">
        <v>2.422318859773447</v>
      </c>
      <c r="I85" s="204">
        <v>72</v>
      </c>
      <c r="J85" s="194">
        <v>35.2</v>
      </c>
      <c r="K85" s="191">
        <v>0.1859425392821549</v>
      </c>
      <c r="L85" s="193">
        <v>1.9799161582763856</v>
      </c>
      <c r="M85" s="204">
        <v>72</v>
      </c>
      <c r="N85" s="194">
        <v>29.8</v>
      </c>
      <c r="O85" s="191">
        <v>0.20081618623223896</v>
      </c>
      <c r="P85" s="193">
        <v>1.810257510790518</v>
      </c>
      <c r="Q85" s="204">
        <v>72</v>
      </c>
      <c r="R85" s="75">
        <v>22.2</v>
      </c>
      <c r="S85" s="201">
        <v>0.22467318551583923</v>
      </c>
      <c r="T85" s="202">
        <v>1.5087927773316185</v>
      </c>
      <c r="U85" s="186"/>
      <c r="V85" s="72"/>
      <c r="W85" s="73"/>
      <c r="X85" s="180">
        <v>7.7212853061719695</v>
      </c>
      <c r="Y85" s="186"/>
      <c r="Z85" s="72"/>
      <c r="AA85" s="182"/>
      <c r="AB85" s="195"/>
      <c r="AC85" s="186"/>
      <c r="AD85" s="72"/>
      <c r="AE85" s="73"/>
      <c r="AF85" s="74"/>
      <c r="AG85" s="186"/>
      <c r="AH85" s="76"/>
      <c r="AI85" s="73"/>
      <c r="AJ85" s="74"/>
      <c r="AK85" s="186"/>
      <c r="AL85" s="73"/>
      <c r="AM85" s="73"/>
      <c r="AN85" s="74"/>
      <c r="AO85" s="186"/>
      <c r="AP85" s="73"/>
      <c r="AQ85" s="73"/>
      <c r="AR85" s="74"/>
      <c r="AS85" s="186"/>
      <c r="AT85" s="73"/>
      <c r="AU85" s="73"/>
      <c r="AV85" s="74"/>
      <c r="AW85" s="186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6">
        <v>2</v>
      </c>
      <c r="C86" s="26">
        <v>50</v>
      </c>
      <c r="D86" s="71">
        <v>18</v>
      </c>
      <c r="E86" s="204">
        <v>72</v>
      </c>
      <c r="F86" s="194">
        <v>36.5</v>
      </c>
      <c r="G86" s="191">
        <v>0.18709499187251466</v>
      </c>
      <c r="H86" s="193">
        <v>2.0657625790124023</v>
      </c>
      <c r="I86" s="204">
        <v>72</v>
      </c>
      <c r="J86" s="194">
        <v>31.2</v>
      </c>
      <c r="K86" s="191">
        <v>0.1859425392821549</v>
      </c>
      <c r="L86" s="193">
        <v>1.7549256857449778</v>
      </c>
      <c r="M86" s="204">
        <v>72</v>
      </c>
      <c r="N86" s="194">
        <v>28.7</v>
      </c>
      <c r="O86" s="191">
        <v>0.20081618623223896</v>
      </c>
      <c r="P86" s="193">
        <v>1.7434359248217408</v>
      </c>
      <c r="Q86" s="204">
        <v>72</v>
      </c>
      <c r="R86" s="75">
        <v>22.2</v>
      </c>
      <c r="S86" s="201">
        <v>0.22467318551583923</v>
      </c>
      <c r="T86" s="202">
        <v>1.5087927773316185</v>
      </c>
      <c r="U86" s="186"/>
      <c r="V86" s="72"/>
      <c r="W86" s="73"/>
      <c r="X86" s="180">
        <v>7.072916966910739</v>
      </c>
      <c r="Y86" s="186"/>
      <c r="Z86" s="72"/>
      <c r="AA86" s="182"/>
      <c r="AB86" s="195"/>
      <c r="AC86" s="186"/>
      <c r="AD86" s="72"/>
      <c r="AE86" s="73"/>
      <c r="AF86" s="74"/>
      <c r="AG86" s="186"/>
      <c r="AH86" s="76"/>
      <c r="AI86" s="73"/>
      <c r="AJ86" s="74"/>
      <c r="AK86" s="186"/>
      <c r="AL86" s="73"/>
      <c r="AM86" s="73"/>
      <c r="AN86" s="74"/>
      <c r="AO86" s="186"/>
      <c r="AP86" s="73"/>
      <c r="AQ86" s="73"/>
      <c r="AR86" s="74"/>
      <c r="AS86" s="186"/>
      <c r="AT86" s="73"/>
      <c r="AU86" s="73"/>
      <c r="AV86" s="74"/>
      <c r="AW86" s="186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6">
        <v>2</v>
      </c>
      <c r="C87" s="26">
        <v>40</v>
      </c>
      <c r="D87" s="71">
        <v>18</v>
      </c>
      <c r="E87" s="204">
        <v>72</v>
      </c>
      <c r="F87" s="194">
        <v>42.4</v>
      </c>
      <c r="G87" s="191">
        <v>0.18709499187251466</v>
      </c>
      <c r="H87" s="193">
        <v>2.3996803657568733</v>
      </c>
      <c r="I87" s="204">
        <v>72</v>
      </c>
      <c r="J87" s="194">
        <v>31.6</v>
      </c>
      <c r="K87" s="191">
        <v>0.1859425392821549</v>
      </c>
      <c r="L87" s="193">
        <v>1.777424732998119</v>
      </c>
      <c r="M87" s="204">
        <v>72</v>
      </c>
      <c r="N87" s="194">
        <v>28.5</v>
      </c>
      <c r="O87" s="191">
        <v>0.20081618623223896</v>
      </c>
      <c r="P87" s="193">
        <v>1.7312865455546902</v>
      </c>
      <c r="Q87" s="204">
        <v>72</v>
      </c>
      <c r="R87" s="75">
        <v>23.5</v>
      </c>
      <c r="S87" s="201">
        <v>0.22467318551583923</v>
      </c>
      <c r="T87" s="202">
        <v>1.5971455075357222</v>
      </c>
      <c r="U87" s="186"/>
      <c r="V87" s="72"/>
      <c r="W87" s="73"/>
      <c r="X87" s="180">
        <v>7.505537151845405</v>
      </c>
      <c r="Y87" s="186"/>
      <c r="Z87" s="72"/>
      <c r="AA87" s="182"/>
      <c r="AB87" s="195"/>
      <c r="AC87" s="186"/>
      <c r="AD87" s="72"/>
      <c r="AE87" s="73"/>
      <c r="AF87" s="74"/>
      <c r="AG87" s="186"/>
      <c r="AH87" s="76"/>
      <c r="AI87" s="73"/>
      <c r="AJ87" s="74"/>
      <c r="AK87" s="186"/>
      <c r="AL87" s="73"/>
      <c r="AM87" s="73"/>
      <c r="AN87" s="74"/>
      <c r="AO87" s="186"/>
      <c r="AP87" s="73"/>
      <c r="AQ87" s="73"/>
      <c r="AR87" s="74"/>
      <c r="AS87" s="186"/>
      <c r="AT87" s="73"/>
      <c r="AU87" s="73"/>
      <c r="AV87" s="74"/>
      <c r="AW87" s="186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6">
        <v>2</v>
      </c>
      <c r="C88" s="26">
        <v>36</v>
      </c>
      <c r="D88" s="71">
        <v>18</v>
      </c>
      <c r="E88" s="204">
        <v>72</v>
      </c>
      <c r="F88" s="194">
        <v>44.2</v>
      </c>
      <c r="G88" s="191">
        <v>0.18709499187251466</v>
      </c>
      <c r="H88" s="193">
        <v>2.5015535888314577</v>
      </c>
      <c r="I88" s="204">
        <v>72</v>
      </c>
      <c r="J88" s="194">
        <v>34.3</v>
      </c>
      <c r="K88" s="191">
        <v>0.1859425392821549</v>
      </c>
      <c r="L88" s="193">
        <v>1.9292933019568184</v>
      </c>
      <c r="M88" s="204">
        <v>72</v>
      </c>
      <c r="N88" s="194">
        <v>32.3</v>
      </c>
      <c r="O88" s="191">
        <v>0.20081618623223896</v>
      </c>
      <c r="P88" s="193">
        <v>1.9621247516286486</v>
      </c>
      <c r="Q88" s="204">
        <v>72</v>
      </c>
      <c r="R88" s="75">
        <v>26.8</v>
      </c>
      <c r="S88" s="201">
        <v>0.22467318551583923</v>
      </c>
      <c r="T88" s="202">
        <v>1.8214255149769085</v>
      </c>
      <c r="U88" s="186"/>
      <c r="V88" s="72"/>
      <c r="W88" s="73"/>
      <c r="X88" s="180">
        <v>8.214397157393833</v>
      </c>
      <c r="Y88" s="186"/>
      <c r="Z88" s="72"/>
      <c r="AA88" s="182"/>
      <c r="AB88" s="195"/>
      <c r="AC88" s="186"/>
      <c r="AD88" s="72"/>
      <c r="AE88" s="73"/>
      <c r="AF88" s="74"/>
      <c r="AG88" s="186"/>
      <c r="AH88" s="76"/>
      <c r="AI88" s="73"/>
      <c r="AJ88" s="74"/>
      <c r="AK88" s="186"/>
      <c r="AL88" s="73"/>
      <c r="AM88" s="73"/>
      <c r="AN88" s="74"/>
      <c r="AO88" s="186"/>
      <c r="AP88" s="73"/>
      <c r="AQ88" s="73"/>
      <c r="AR88" s="74"/>
      <c r="AS88" s="186"/>
      <c r="AT88" s="73"/>
      <c r="AU88" s="73"/>
      <c r="AV88" s="74"/>
      <c r="AW88" s="186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6">
        <v>3</v>
      </c>
      <c r="C89" s="26">
        <v>25</v>
      </c>
      <c r="D89" s="71">
        <v>18</v>
      </c>
      <c r="E89" s="204">
        <v>72</v>
      </c>
      <c r="F89" s="194">
        <v>36.2</v>
      </c>
      <c r="G89" s="191">
        <v>0.18709499187251466</v>
      </c>
      <c r="H89" s="193">
        <v>2.0487837084999723</v>
      </c>
      <c r="I89" s="204">
        <v>72</v>
      </c>
      <c r="J89" s="194">
        <v>34.2</v>
      </c>
      <c r="K89" s="191">
        <v>0.1859425392821549</v>
      </c>
      <c r="L89" s="193">
        <v>1.9236685401435338</v>
      </c>
      <c r="M89" s="204">
        <v>72</v>
      </c>
      <c r="N89" s="194">
        <v>32.1</v>
      </c>
      <c r="O89" s="191">
        <v>0.20081618623223896</v>
      </c>
      <c r="P89" s="193">
        <v>1.9499753723615985</v>
      </c>
      <c r="Q89" s="204">
        <v>72</v>
      </c>
      <c r="R89" s="75">
        <v>25.8</v>
      </c>
      <c r="S89" s="201">
        <v>0.22467318551583923</v>
      </c>
      <c r="T89" s="202">
        <v>1.7534618763583674</v>
      </c>
      <c r="U89" s="186"/>
      <c r="V89" s="72"/>
      <c r="W89" s="73"/>
      <c r="X89" s="180">
        <v>7.675889497363473</v>
      </c>
      <c r="Y89" s="186"/>
      <c r="Z89" s="72"/>
      <c r="AA89" s="182"/>
      <c r="AB89" s="195"/>
      <c r="AC89" s="186"/>
      <c r="AD89" s="72"/>
      <c r="AE89" s="73"/>
      <c r="AF89" s="74"/>
      <c r="AG89" s="186"/>
      <c r="AH89" s="76"/>
      <c r="AI89" s="73"/>
      <c r="AJ89" s="74"/>
      <c r="AK89" s="186"/>
      <c r="AL89" s="73"/>
      <c r="AM89" s="73"/>
      <c r="AN89" s="74"/>
      <c r="AO89" s="186"/>
      <c r="AP89" s="73"/>
      <c r="AQ89" s="73"/>
      <c r="AR89" s="74"/>
      <c r="AS89" s="186"/>
      <c r="AT89" s="73"/>
      <c r="AU89" s="73"/>
      <c r="AV89" s="74"/>
      <c r="AW89" s="186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6">
        <v>3</v>
      </c>
      <c r="C90" s="26">
        <v>41</v>
      </c>
      <c r="D90" s="71">
        <v>18</v>
      </c>
      <c r="E90" s="204">
        <v>72</v>
      </c>
      <c r="F90" s="194">
        <v>43.3</v>
      </c>
      <c r="G90" s="191">
        <v>0.18709499187251466</v>
      </c>
      <c r="H90" s="193">
        <v>2.450616977294165</v>
      </c>
      <c r="I90" s="204">
        <v>72</v>
      </c>
      <c r="J90" s="194">
        <v>35.6</v>
      </c>
      <c r="K90" s="191">
        <v>0.1859425392821549</v>
      </c>
      <c r="L90" s="193">
        <v>2.0024152055295263</v>
      </c>
      <c r="M90" s="204">
        <v>72</v>
      </c>
      <c r="N90" s="194">
        <v>34.9</v>
      </c>
      <c r="O90" s="191">
        <v>0.20081618623223896</v>
      </c>
      <c r="P90" s="193">
        <v>2.1200666821003047</v>
      </c>
      <c r="Q90" s="204">
        <v>72</v>
      </c>
      <c r="R90" s="75">
        <v>27.3</v>
      </c>
      <c r="S90" s="201">
        <v>0.22467318551583923</v>
      </c>
      <c r="T90" s="202">
        <v>1.8554073342861794</v>
      </c>
      <c r="U90" s="186"/>
      <c r="V90" s="72"/>
      <c r="W90" s="73"/>
      <c r="X90" s="180">
        <v>8.428506199210174</v>
      </c>
      <c r="Y90" s="186"/>
      <c r="Z90" s="72"/>
      <c r="AA90" s="182"/>
      <c r="AB90" s="195"/>
      <c r="AC90" s="186"/>
      <c r="AD90" s="72"/>
      <c r="AE90" s="73"/>
      <c r="AF90" s="74"/>
      <c r="AG90" s="186"/>
      <c r="AH90" s="76"/>
      <c r="AI90" s="73"/>
      <c r="AJ90" s="74"/>
      <c r="AK90" s="186"/>
      <c r="AL90" s="73"/>
      <c r="AM90" s="73"/>
      <c r="AN90" s="74"/>
      <c r="AO90" s="186"/>
      <c r="AP90" s="73"/>
      <c r="AQ90" s="73"/>
      <c r="AR90" s="74"/>
      <c r="AS90" s="186"/>
      <c r="AT90" s="73"/>
      <c r="AU90" s="73"/>
      <c r="AV90" s="74"/>
      <c r="AW90" s="186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6">
        <v>3</v>
      </c>
      <c r="C91" s="26">
        <v>54</v>
      </c>
      <c r="D91" s="71">
        <v>18</v>
      </c>
      <c r="E91" s="204">
        <v>72</v>
      </c>
      <c r="F91" s="194">
        <v>38.5</v>
      </c>
      <c r="G91" s="191">
        <v>0.18709499187251466</v>
      </c>
      <c r="H91" s="193">
        <v>2.178955049095274</v>
      </c>
      <c r="I91" s="204">
        <v>72</v>
      </c>
      <c r="J91" s="194">
        <v>30.1</v>
      </c>
      <c r="K91" s="191">
        <v>0.1859425392821549</v>
      </c>
      <c r="L91" s="193">
        <v>1.6930533057988408</v>
      </c>
      <c r="M91" s="204">
        <v>72</v>
      </c>
      <c r="N91" s="194">
        <v>30.4</v>
      </c>
      <c r="O91" s="191">
        <v>0.20081618623223896</v>
      </c>
      <c r="P91" s="193">
        <v>1.8467056485916693</v>
      </c>
      <c r="Q91" s="204">
        <v>72</v>
      </c>
      <c r="R91" s="75">
        <v>25.2</v>
      </c>
      <c r="S91" s="201">
        <v>0.22467318551583923</v>
      </c>
      <c r="T91" s="202">
        <v>1.7126836931872425</v>
      </c>
      <c r="U91" s="186"/>
      <c r="V91" s="72"/>
      <c r="W91" s="73"/>
      <c r="X91" s="180">
        <v>7.431397696673027</v>
      </c>
      <c r="Y91" s="186"/>
      <c r="Z91" s="72"/>
      <c r="AA91" s="182"/>
      <c r="AB91" s="195"/>
      <c r="AC91" s="186"/>
      <c r="AD91" s="72"/>
      <c r="AE91" s="73"/>
      <c r="AF91" s="74"/>
      <c r="AG91" s="186"/>
      <c r="AH91" s="76"/>
      <c r="AI91" s="73"/>
      <c r="AJ91" s="74"/>
      <c r="AK91" s="186"/>
      <c r="AL91" s="73"/>
      <c r="AM91" s="73"/>
      <c r="AN91" s="74"/>
      <c r="AO91" s="186"/>
      <c r="AP91" s="73"/>
      <c r="AQ91" s="73"/>
      <c r="AR91" s="74"/>
      <c r="AS91" s="186"/>
      <c r="AT91" s="73"/>
      <c r="AU91" s="73"/>
      <c r="AV91" s="74"/>
      <c r="AW91" s="186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6">
        <v>4</v>
      </c>
      <c r="C92" s="26">
        <v>30</v>
      </c>
      <c r="D92" s="71">
        <v>18</v>
      </c>
      <c r="E92" s="204">
        <v>72</v>
      </c>
      <c r="F92" s="194">
        <v>34.3</v>
      </c>
      <c r="G92" s="191">
        <v>0.18709499187251466</v>
      </c>
      <c r="H92" s="193">
        <v>1.9412508619212436</v>
      </c>
      <c r="I92" s="204">
        <v>72</v>
      </c>
      <c r="J92" s="194">
        <v>33.8</v>
      </c>
      <c r="K92" s="191">
        <v>0.1859425392821549</v>
      </c>
      <c r="L92" s="193">
        <v>1.9011694928903926</v>
      </c>
      <c r="M92" s="204">
        <v>72</v>
      </c>
      <c r="N92" s="194">
        <v>32.7</v>
      </c>
      <c r="O92" s="191">
        <v>0.20081618623223896</v>
      </c>
      <c r="P92" s="193">
        <v>1.98642351016275</v>
      </c>
      <c r="Q92" s="204">
        <v>72</v>
      </c>
      <c r="R92" s="75">
        <v>25.7</v>
      </c>
      <c r="S92" s="201">
        <v>0.22467318551583923</v>
      </c>
      <c r="T92" s="202">
        <v>1.746665512496513</v>
      </c>
      <c r="U92" s="186"/>
      <c r="V92" s="72"/>
      <c r="W92" s="73"/>
      <c r="X92" s="180">
        <v>7.575509377470899</v>
      </c>
      <c r="Y92" s="186"/>
      <c r="Z92" s="72"/>
      <c r="AA92" s="182"/>
      <c r="AB92" s="195"/>
      <c r="AC92" s="186"/>
      <c r="AD92" s="72"/>
      <c r="AE92" s="73"/>
      <c r="AF92" s="74"/>
      <c r="AG92" s="186"/>
      <c r="AH92" s="76"/>
      <c r="AI92" s="73"/>
      <c r="AJ92" s="74"/>
      <c r="AK92" s="186"/>
      <c r="AL92" s="73"/>
      <c r="AM92" s="73"/>
      <c r="AN92" s="74"/>
      <c r="AO92" s="186"/>
      <c r="AP92" s="73"/>
      <c r="AQ92" s="73"/>
      <c r="AR92" s="74"/>
      <c r="AS92" s="186"/>
      <c r="AT92" s="73"/>
      <c r="AU92" s="73"/>
      <c r="AV92" s="74"/>
      <c r="AW92" s="186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6">
        <v>4</v>
      </c>
      <c r="C93" s="26">
        <v>49</v>
      </c>
      <c r="D93" s="71">
        <v>18</v>
      </c>
      <c r="E93" s="204">
        <v>72</v>
      </c>
      <c r="F93" s="194">
        <v>37.05</v>
      </c>
      <c r="G93" s="191">
        <v>0.18709499187251466</v>
      </c>
      <c r="H93" s="193">
        <v>2.096890508285192</v>
      </c>
      <c r="I93" s="204">
        <v>72</v>
      </c>
      <c r="J93" s="194">
        <v>34.9</v>
      </c>
      <c r="K93" s="191">
        <v>0.1859425392821549</v>
      </c>
      <c r="L93" s="193">
        <v>1.9630418728365298</v>
      </c>
      <c r="M93" s="204">
        <v>72</v>
      </c>
      <c r="N93" s="194">
        <v>31.7</v>
      </c>
      <c r="O93" s="191">
        <v>0.20081618623223896</v>
      </c>
      <c r="P93" s="193">
        <v>1.9256766138274974</v>
      </c>
      <c r="Q93" s="204">
        <v>72</v>
      </c>
      <c r="R93" s="75">
        <v>24.3</v>
      </c>
      <c r="S93" s="201">
        <v>0.22467318551583923</v>
      </c>
      <c r="T93" s="202">
        <v>1.6515164184305553</v>
      </c>
      <c r="U93" s="186"/>
      <c r="V93" s="72"/>
      <c r="W93" s="73"/>
      <c r="X93" s="180">
        <v>7.637125413379774</v>
      </c>
      <c r="Y93" s="186"/>
      <c r="Z93" s="72"/>
      <c r="AA93" s="182"/>
      <c r="AB93" s="195"/>
      <c r="AC93" s="186"/>
      <c r="AD93" s="72"/>
      <c r="AE93" s="73"/>
      <c r="AF93" s="74"/>
      <c r="AG93" s="186"/>
      <c r="AH93" s="76"/>
      <c r="AI93" s="73"/>
      <c r="AJ93" s="74"/>
      <c r="AK93" s="186"/>
      <c r="AL93" s="73"/>
      <c r="AM93" s="73"/>
      <c r="AN93" s="74"/>
      <c r="AO93" s="186"/>
      <c r="AP93" s="73"/>
      <c r="AQ93" s="73"/>
      <c r="AR93" s="74"/>
      <c r="AS93" s="186"/>
      <c r="AT93" s="73"/>
      <c r="AU93" s="73"/>
      <c r="AV93" s="74"/>
      <c r="AW93" s="186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6">
        <v>4</v>
      </c>
      <c r="C94" s="26">
        <v>32</v>
      </c>
      <c r="D94" s="71">
        <v>18</v>
      </c>
      <c r="E94" s="204">
        <v>72</v>
      </c>
      <c r="F94" s="194">
        <v>49.4</v>
      </c>
      <c r="G94" s="191">
        <v>0.18709499187251466</v>
      </c>
      <c r="H94" s="193">
        <v>2.7958540110469228</v>
      </c>
      <c r="I94" s="204">
        <v>72</v>
      </c>
      <c r="J94" s="194">
        <v>39.4</v>
      </c>
      <c r="K94" s="191">
        <v>0.1859425392821549</v>
      </c>
      <c r="L94" s="193">
        <v>2.2161561544343633</v>
      </c>
      <c r="M94" s="204">
        <v>72</v>
      </c>
      <c r="N94" s="194">
        <v>33.6</v>
      </c>
      <c r="O94" s="191">
        <v>0.20081618623223896</v>
      </c>
      <c r="P94" s="193">
        <v>2.0410957168644766</v>
      </c>
      <c r="Q94" s="204">
        <v>72</v>
      </c>
      <c r="R94" s="75">
        <v>28.1</v>
      </c>
      <c r="S94" s="201">
        <v>0.22467318551583923</v>
      </c>
      <c r="T94" s="202">
        <v>1.9097782451810126</v>
      </c>
      <c r="U94" s="186"/>
      <c r="V94" s="72"/>
      <c r="W94" s="73"/>
      <c r="X94" s="180">
        <v>8.962884127526774</v>
      </c>
      <c r="Y94" s="186"/>
      <c r="Z94" s="72"/>
      <c r="AA94" s="182"/>
      <c r="AB94" s="195"/>
      <c r="AC94" s="186"/>
      <c r="AD94" s="72"/>
      <c r="AE94" s="73"/>
      <c r="AF94" s="74"/>
      <c r="AG94" s="186"/>
      <c r="AH94" s="76"/>
      <c r="AI94" s="73"/>
      <c r="AJ94" s="74"/>
      <c r="AK94" s="186"/>
      <c r="AL94" s="73"/>
      <c r="AM94" s="73"/>
      <c r="AN94" s="74"/>
      <c r="AO94" s="186"/>
      <c r="AP94" s="73"/>
      <c r="AQ94" s="73"/>
      <c r="AR94" s="74"/>
      <c r="AS94" s="186"/>
      <c r="AT94" s="73"/>
      <c r="AU94" s="73"/>
      <c r="AV94" s="74"/>
      <c r="AW94" s="186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6">
        <v>4</v>
      </c>
      <c r="C95" s="26">
        <v>25</v>
      </c>
      <c r="D95" s="71">
        <v>18</v>
      </c>
      <c r="E95" s="204">
        <v>72</v>
      </c>
      <c r="F95" s="194">
        <v>48.05</v>
      </c>
      <c r="G95" s="191">
        <v>0.18709499187251466</v>
      </c>
      <c r="H95" s="193">
        <v>2.7194490937409848</v>
      </c>
      <c r="I95" s="204">
        <v>72</v>
      </c>
      <c r="J95" s="194">
        <v>38.05</v>
      </c>
      <c r="K95" s="191">
        <v>0.1859425392821549</v>
      </c>
      <c r="L95" s="193">
        <v>2.140221869955013</v>
      </c>
      <c r="M95" s="204">
        <v>72</v>
      </c>
      <c r="N95" s="194">
        <v>34.4</v>
      </c>
      <c r="O95" s="191">
        <v>0.20081618623223896</v>
      </c>
      <c r="P95" s="193">
        <v>2.089693233932678</v>
      </c>
      <c r="Q95" s="204">
        <v>72</v>
      </c>
      <c r="R95" s="75">
        <v>26.05</v>
      </c>
      <c r="S95" s="201">
        <v>0.22467318551583923</v>
      </c>
      <c r="T95" s="202">
        <v>1.7704527860130028</v>
      </c>
      <c r="U95" s="186"/>
      <c r="V95" s="72"/>
      <c r="W95" s="73"/>
      <c r="X95" s="180">
        <v>8.719816983641678</v>
      </c>
      <c r="Y95" s="186"/>
      <c r="Z95" s="72"/>
      <c r="AA95" s="182"/>
      <c r="AB95" s="195"/>
      <c r="AC95" s="186"/>
      <c r="AD95" s="72"/>
      <c r="AE95" s="73"/>
      <c r="AF95" s="74"/>
      <c r="AG95" s="186"/>
      <c r="AH95" s="76"/>
      <c r="AI95" s="73"/>
      <c r="AJ95" s="74"/>
      <c r="AK95" s="186"/>
      <c r="AL95" s="73"/>
      <c r="AM95" s="73"/>
      <c r="AN95" s="74"/>
      <c r="AO95" s="186"/>
      <c r="AP95" s="73"/>
      <c r="AQ95" s="73"/>
      <c r="AR95" s="74"/>
      <c r="AS95" s="186"/>
      <c r="AT95" s="73"/>
      <c r="AU95" s="73"/>
      <c r="AV95" s="74"/>
      <c r="AW95" s="186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6">
        <v>4</v>
      </c>
      <c r="C96" s="26">
        <v>36</v>
      </c>
      <c r="D96" s="71">
        <v>18</v>
      </c>
      <c r="E96" s="204">
        <v>72</v>
      </c>
      <c r="F96" s="194">
        <v>35.7</v>
      </c>
      <c r="G96" s="191">
        <v>0.18709499187251466</v>
      </c>
      <c r="H96" s="193">
        <v>2.0204855909792543</v>
      </c>
      <c r="I96" s="204">
        <v>72</v>
      </c>
      <c r="J96" s="194">
        <v>35.4</v>
      </c>
      <c r="K96" s="191">
        <v>0.1859425392821549</v>
      </c>
      <c r="L96" s="193">
        <v>1.9911656819029555</v>
      </c>
      <c r="M96" s="204">
        <v>72</v>
      </c>
      <c r="N96" s="194">
        <v>29.2</v>
      </c>
      <c r="O96" s="191">
        <v>0.20081618623223896</v>
      </c>
      <c r="P96" s="193">
        <v>1.7738093729893667</v>
      </c>
      <c r="Q96" s="204">
        <v>72</v>
      </c>
      <c r="R96" s="75">
        <v>23.8</v>
      </c>
      <c r="S96" s="201">
        <v>0.22467318551583923</v>
      </c>
      <c r="T96" s="202">
        <v>1.6175345991212846</v>
      </c>
      <c r="U96" s="186"/>
      <c r="V96" s="72"/>
      <c r="W96" s="73"/>
      <c r="X96" s="180">
        <v>7.40299524499286</v>
      </c>
      <c r="Y96" s="186"/>
      <c r="Z96" s="72"/>
      <c r="AA96" s="182"/>
      <c r="AB96" s="195"/>
      <c r="AC96" s="186"/>
      <c r="AD96" s="72"/>
      <c r="AE96" s="73"/>
      <c r="AF96" s="74"/>
      <c r="AG96" s="186"/>
      <c r="AH96" s="76"/>
      <c r="AI96" s="73"/>
      <c r="AJ96" s="74"/>
      <c r="AK96" s="186"/>
      <c r="AL96" s="73"/>
      <c r="AM96" s="73"/>
      <c r="AN96" s="74"/>
      <c r="AO96" s="186"/>
      <c r="AP96" s="73"/>
      <c r="AQ96" s="73"/>
      <c r="AR96" s="74"/>
      <c r="AS96" s="186"/>
      <c r="AT96" s="73"/>
      <c r="AU96" s="73"/>
      <c r="AV96" s="74"/>
      <c r="AW96" s="186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6">
        <v>4</v>
      </c>
      <c r="C97" s="26">
        <v>21</v>
      </c>
      <c r="D97" s="71">
        <v>18</v>
      </c>
      <c r="E97" s="204">
        <v>72</v>
      </c>
      <c r="F97" s="194">
        <v>35.8</v>
      </c>
      <c r="G97" s="191">
        <v>0.18709499187251466</v>
      </c>
      <c r="H97" s="193">
        <v>2.0261452144833973</v>
      </c>
      <c r="I97" s="204">
        <v>72</v>
      </c>
      <c r="J97" s="194">
        <v>30.7</v>
      </c>
      <c r="K97" s="191">
        <v>0.1859425392821549</v>
      </c>
      <c r="L97" s="193">
        <v>1.726801876678552</v>
      </c>
      <c r="M97" s="204">
        <v>72</v>
      </c>
      <c r="N97" s="194">
        <v>27.6</v>
      </c>
      <c r="O97" s="191">
        <v>0.20081618623223896</v>
      </c>
      <c r="P97" s="193">
        <v>1.676614338852963</v>
      </c>
      <c r="Q97" s="204">
        <v>72</v>
      </c>
      <c r="R97" s="75">
        <v>21.6</v>
      </c>
      <c r="S97" s="201">
        <v>0.22467318551583923</v>
      </c>
      <c r="T97" s="202">
        <v>1.4680145941604936</v>
      </c>
      <c r="U97" s="186"/>
      <c r="V97" s="72"/>
      <c r="W97" s="73"/>
      <c r="X97" s="180">
        <v>6.897576024175406</v>
      </c>
      <c r="Y97" s="186"/>
      <c r="Z97" s="72"/>
      <c r="AA97" s="182"/>
      <c r="AB97" s="195"/>
      <c r="AC97" s="186"/>
      <c r="AD97" s="72"/>
      <c r="AE97" s="73"/>
      <c r="AF97" s="74"/>
      <c r="AG97" s="186"/>
      <c r="AH97" s="76"/>
      <c r="AI97" s="73"/>
      <c r="AJ97" s="74"/>
      <c r="AK97" s="186"/>
      <c r="AL97" s="73"/>
      <c r="AM97" s="73"/>
      <c r="AN97" s="74"/>
      <c r="AO97" s="186"/>
      <c r="AP97" s="73"/>
      <c r="AQ97" s="73"/>
      <c r="AR97" s="74"/>
      <c r="AS97" s="186"/>
      <c r="AT97" s="73"/>
      <c r="AU97" s="73"/>
      <c r="AV97" s="74"/>
      <c r="AW97" s="186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6">
        <v>3</v>
      </c>
      <c r="C98" s="26">
        <v>33</v>
      </c>
      <c r="D98" s="71">
        <v>18</v>
      </c>
      <c r="E98" s="204">
        <v>72</v>
      </c>
      <c r="F98" s="194">
        <v>35.3</v>
      </c>
      <c r="G98" s="191">
        <v>0.18709499187251466</v>
      </c>
      <c r="H98" s="193">
        <v>1.9978470969626794</v>
      </c>
      <c r="I98" s="204">
        <v>72</v>
      </c>
      <c r="J98" s="194">
        <v>32.2</v>
      </c>
      <c r="K98" s="191">
        <v>0.1859425392821549</v>
      </c>
      <c r="L98" s="193">
        <v>1.8111733038778304</v>
      </c>
      <c r="M98" s="204">
        <v>72</v>
      </c>
      <c r="N98" s="194">
        <v>31.7</v>
      </c>
      <c r="O98" s="191">
        <v>0.20081618623223896</v>
      </c>
      <c r="P98" s="193">
        <v>1.9256766138274974</v>
      </c>
      <c r="Q98" s="204">
        <v>72</v>
      </c>
      <c r="R98" s="75">
        <v>26.6</v>
      </c>
      <c r="S98" s="201">
        <v>0.22467318551583923</v>
      </c>
      <c r="T98" s="202">
        <v>1.8078327872532003</v>
      </c>
      <c r="U98" s="186"/>
      <c r="V98" s="72"/>
      <c r="W98" s="73"/>
      <c r="X98" s="180">
        <v>7.542529801921207</v>
      </c>
      <c r="Y98" s="186"/>
      <c r="Z98" s="72"/>
      <c r="AA98" s="182"/>
      <c r="AB98" s="195"/>
      <c r="AC98" s="186"/>
      <c r="AD98" s="72"/>
      <c r="AE98" s="73"/>
      <c r="AF98" s="74"/>
      <c r="AG98" s="186"/>
      <c r="AH98" s="76"/>
      <c r="AI98" s="73"/>
      <c r="AJ98" s="74"/>
      <c r="AK98" s="186"/>
      <c r="AL98" s="73"/>
      <c r="AM98" s="73"/>
      <c r="AN98" s="74"/>
      <c r="AO98" s="186"/>
      <c r="AP98" s="73"/>
      <c r="AQ98" s="73"/>
      <c r="AR98" s="74"/>
      <c r="AS98" s="186"/>
      <c r="AT98" s="73"/>
      <c r="AU98" s="73"/>
      <c r="AV98" s="74"/>
      <c r="AW98" s="186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6">
        <v>3</v>
      </c>
      <c r="C99" s="26">
        <v>24</v>
      </c>
      <c r="D99" s="71">
        <v>18</v>
      </c>
      <c r="E99" s="204">
        <v>72</v>
      </c>
      <c r="F99" s="194">
        <v>31.15</v>
      </c>
      <c r="G99" s="191">
        <v>0.18709499187251466</v>
      </c>
      <c r="H99" s="193">
        <v>1.7629727215407214</v>
      </c>
      <c r="I99" s="204">
        <v>72</v>
      </c>
      <c r="J99" s="194">
        <v>30.9</v>
      </c>
      <c r="K99" s="191">
        <v>0.1859425392821549</v>
      </c>
      <c r="L99" s="193">
        <v>1.7380514003051222</v>
      </c>
      <c r="M99" s="204">
        <v>72</v>
      </c>
      <c r="N99" s="194">
        <v>29.3</v>
      </c>
      <c r="O99" s="191">
        <v>0.20081618623223896</v>
      </c>
      <c r="P99" s="193">
        <v>1.779884062622892</v>
      </c>
      <c r="Q99" s="204">
        <v>72</v>
      </c>
      <c r="R99" s="75">
        <v>24.6</v>
      </c>
      <c r="S99" s="201">
        <v>0.22467318551583923</v>
      </c>
      <c r="T99" s="202">
        <v>1.6719055100161178</v>
      </c>
      <c r="U99" s="186"/>
      <c r="V99" s="72"/>
      <c r="W99" s="73"/>
      <c r="X99" s="180">
        <v>6.9528136944848535</v>
      </c>
      <c r="Y99" s="186"/>
      <c r="Z99" s="72"/>
      <c r="AA99" s="182"/>
      <c r="AB99" s="195"/>
      <c r="AC99" s="186"/>
      <c r="AD99" s="72"/>
      <c r="AE99" s="73"/>
      <c r="AF99" s="74"/>
      <c r="AG99" s="186"/>
      <c r="AH99" s="76"/>
      <c r="AI99" s="73"/>
      <c r="AJ99" s="74"/>
      <c r="AK99" s="186"/>
      <c r="AL99" s="73"/>
      <c r="AM99" s="73"/>
      <c r="AN99" s="74"/>
      <c r="AO99" s="186"/>
      <c r="AP99" s="73"/>
      <c r="AQ99" s="73"/>
      <c r="AR99" s="74"/>
      <c r="AS99" s="186"/>
      <c r="AT99" s="73"/>
      <c r="AU99" s="73"/>
      <c r="AV99" s="74"/>
      <c r="AW99" s="186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6">
        <v>3</v>
      </c>
      <c r="C100" s="26">
        <v>47</v>
      </c>
      <c r="D100" s="71">
        <v>18</v>
      </c>
      <c r="E100" s="204">
        <v>72</v>
      </c>
      <c r="F100" s="194">
        <v>40.35</v>
      </c>
      <c r="G100" s="191">
        <v>0.18709499187251466</v>
      </c>
      <c r="H100" s="193">
        <v>2.28365808392193</v>
      </c>
      <c r="I100" s="204">
        <v>72</v>
      </c>
      <c r="J100" s="194">
        <v>32.35</v>
      </c>
      <c r="K100" s="191">
        <v>0.1859425392821549</v>
      </c>
      <c r="L100" s="193">
        <v>1.8196104465977574</v>
      </c>
      <c r="M100" s="204">
        <v>72</v>
      </c>
      <c r="N100" s="194">
        <v>29.15</v>
      </c>
      <c r="O100" s="191">
        <v>0.20081618623223896</v>
      </c>
      <c r="P100" s="193">
        <v>1.7707720281726038</v>
      </c>
      <c r="Q100" s="204">
        <v>72</v>
      </c>
      <c r="R100" s="75">
        <v>22.4</v>
      </c>
      <c r="S100" s="201">
        <v>0.22467318551583923</v>
      </c>
      <c r="T100" s="202">
        <v>1.5223855050553265</v>
      </c>
      <c r="U100" s="186"/>
      <c r="V100" s="72"/>
      <c r="W100" s="73"/>
      <c r="X100" s="180">
        <v>7.396426063747617</v>
      </c>
      <c r="Y100" s="186"/>
      <c r="Z100" s="72"/>
      <c r="AA100" s="182"/>
      <c r="AB100" s="195"/>
      <c r="AC100" s="186"/>
      <c r="AD100" s="72"/>
      <c r="AE100" s="73"/>
      <c r="AF100" s="74"/>
      <c r="AG100" s="186"/>
      <c r="AH100" s="76"/>
      <c r="AI100" s="73"/>
      <c r="AJ100" s="74"/>
      <c r="AK100" s="186"/>
      <c r="AL100" s="73"/>
      <c r="AM100" s="73"/>
      <c r="AN100" s="74"/>
      <c r="AO100" s="186"/>
      <c r="AP100" s="73"/>
      <c r="AQ100" s="73"/>
      <c r="AR100" s="74"/>
      <c r="AS100" s="186"/>
      <c r="AT100" s="73"/>
      <c r="AU100" s="73"/>
      <c r="AV100" s="74"/>
      <c r="AW100" s="186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6">
        <v>2</v>
      </c>
      <c r="C101" s="26">
        <v>53</v>
      </c>
      <c r="D101" s="71">
        <v>18</v>
      </c>
      <c r="E101" s="204">
        <v>72</v>
      </c>
      <c r="F101" s="194">
        <v>38.45</v>
      </c>
      <c r="G101" s="191">
        <v>0.18709499187251466</v>
      </c>
      <c r="H101" s="193">
        <v>2.1761252373432027</v>
      </c>
      <c r="I101" s="204">
        <v>72</v>
      </c>
      <c r="J101" s="194">
        <v>34.1</v>
      </c>
      <c r="K101" s="191">
        <v>0.1859425392821549</v>
      </c>
      <c r="L101" s="193">
        <v>1.9180437783302482</v>
      </c>
      <c r="M101" s="204">
        <v>72</v>
      </c>
      <c r="N101" s="194">
        <v>33.8</v>
      </c>
      <c r="O101" s="191">
        <v>0.20081618623223896</v>
      </c>
      <c r="P101" s="193">
        <v>2.053245096131527</v>
      </c>
      <c r="Q101" s="204">
        <v>72</v>
      </c>
      <c r="R101" s="75">
        <v>25.5</v>
      </c>
      <c r="S101" s="201">
        <v>0.22467318551583923</v>
      </c>
      <c r="T101" s="202">
        <v>1.733072784772805</v>
      </c>
      <c r="U101" s="186"/>
      <c r="V101" s="72"/>
      <c r="W101" s="73"/>
      <c r="X101" s="180">
        <v>7.880486896577783</v>
      </c>
      <c r="Y101" s="186"/>
      <c r="Z101" s="72"/>
      <c r="AA101" s="182"/>
      <c r="AB101" s="195"/>
      <c r="AC101" s="186"/>
      <c r="AD101" s="72"/>
      <c r="AE101" s="73"/>
      <c r="AF101" s="74"/>
      <c r="AG101" s="186"/>
      <c r="AH101" s="76"/>
      <c r="AI101" s="73"/>
      <c r="AJ101" s="74"/>
      <c r="AK101" s="186"/>
      <c r="AL101" s="73"/>
      <c r="AM101" s="73"/>
      <c r="AN101" s="74"/>
      <c r="AO101" s="186"/>
      <c r="AP101" s="73"/>
      <c r="AQ101" s="73"/>
      <c r="AR101" s="74"/>
      <c r="AS101" s="186"/>
      <c r="AT101" s="73"/>
      <c r="AU101" s="73"/>
      <c r="AV101" s="74"/>
      <c r="AW101" s="186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6">
        <v>2</v>
      </c>
      <c r="C102" s="26">
        <v>31</v>
      </c>
      <c r="D102" s="71">
        <v>18</v>
      </c>
      <c r="E102" s="204">
        <v>72</v>
      </c>
      <c r="F102" s="194">
        <v>30.6</v>
      </c>
      <c r="G102" s="191">
        <v>0.18709499187251466</v>
      </c>
      <c r="H102" s="193">
        <v>1.7318447922679319</v>
      </c>
      <c r="I102" s="204">
        <v>72</v>
      </c>
      <c r="J102" s="194">
        <v>32.4</v>
      </c>
      <c r="K102" s="191">
        <v>0.1859425392821549</v>
      </c>
      <c r="L102" s="193">
        <v>1.8224228275044</v>
      </c>
      <c r="M102" s="204">
        <v>72</v>
      </c>
      <c r="N102" s="194">
        <v>27.65</v>
      </c>
      <c r="O102" s="191">
        <v>0.20081618623223896</v>
      </c>
      <c r="P102" s="193">
        <v>1.6796516836697255</v>
      </c>
      <c r="Q102" s="204">
        <v>72</v>
      </c>
      <c r="R102" s="75">
        <v>25.1</v>
      </c>
      <c r="S102" s="201">
        <v>0.22467318551583923</v>
      </c>
      <c r="T102" s="202">
        <v>1.7058873293253882</v>
      </c>
      <c r="U102" s="186"/>
      <c r="V102" s="72"/>
      <c r="W102" s="73"/>
      <c r="X102" s="180">
        <v>6.9398066327674455</v>
      </c>
      <c r="Y102" s="186"/>
      <c r="Z102" s="72"/>
      <c r="AA102" s="182"/>
      <c r="AB102" s="195"/>
      <c r="AC102" s="186"/>
      <c r="AD102" s="72"/>
      <c r="AE102" s="73"/>
      <c r="AF102" s="74"/>
      <c r="AG102" s="186"/>
      <c r="AH102" s="76"/>
      <c r="AI102" s="73"/>
      <c r="AJ102" s="74"/>
      <c r="AK102" s="186"/>
      <c r="AL102" s="73"/>
      <c r="AM102" s="73"/>
      <c r="AN102" s="74"/>
      <c r="AO102" s="186"/>
      <c r="AP102" s="73"/>
      <c r="AQ102" s="73"/>
      <c r="AR102" s="74"/>
      <c r="AS102" s="186"/>
      <c r="AT102" s="73"/>
      <c r="AU102" s="73"/>
      <c r="AV102" s="74"/>
      <c r="AW102" s="186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6">
        <v>2</v>
      </c>
      <c r="C103" s="26">
        <v>19</v>
      </c>
      <c r="D103" s="71">
        <v>18</v>
      </c>
      <c r="E103" s="204">
        <v>72</v>
      </c>
      <c r="F103" s="194">
        <v>34.15</v>
      </c>
      <c r="G103" s="191">
        <v>0.18709499187251466</v>
      </c>
      <c r="H103" s="193">
        <v>1.9327614266650286</v>
      </c>
      <c r="I103" s="204">
        <v>72</v>
      </c>
      <c r="J103" s="194">
        <v>32.6</v>
      </c>
      <c r="K103" s="191">
        <v>0.1859425392821549</v>
      </c>
      <c r="L103" s="193">
        <v>1.8336723511309705</v>
      </c>
      <c r="M103" s="204">
        <v>72</v>
      </c>
      <c r="N103" s="194">
        <v>27.4</v>
      </c>
      <c r="O103" s="191">
        <v>0.20081618623223896</v>
      </c>
      <c r="P103" s="193">
        <v>1.6644649595859127</v>
      </c>
      <c r="Q103" s="204">
        <v>72</v>
      </c>
      <c r="R103" s="75">
        <v>20.6</v>
      </c>
      <c r="S103" s="201">
        <v>0.22467318551583923</v>
      </c>
      <c r="T103" s="202">
        <v>1.4000509555419522</v>
      </c>
      <c r="U103" s="186"/>
      <c r="V103" s="72"/>
      <c r="W103" s="73"/>
      <c r="X103" s="180">
        <v>6.8309496929238644</v>
      </c>
      <c r="Y103" s="186"/>
      <c r="Z103" s="72"/>
      <c r="AA103" s="182"/>
      <c r="AB103" s="195"/>
      <c r="AC103" s="186"/>
      <c r="AD103" s="72"/>
      <c r="AE103" s="73"/>
      <c r="AF103" s="74"/>
      <c r="AG103" s="186"/>
      <c r="AH103" s="76"/>
      <c r="AI103" s="73"/>
      <c r="AJ103" s="74"/>
      <c r="AK103" s="186"/>
      <c r="AL103" s="73"/>
      <c r="AM103" s="73"/>
      <c r="AN103" s="74"/>
      <c r="AO103" s="186"/>
      <c r="AP103" s="73"/>
      <c r="AQ103" s="73"/>
      <c r="AR103" s="74"/>
      <c r="AS103" s="186"/>
      <c r="AT103" s="73"/>
      <c r="AU103" s="73"/>
      <c r="AV103" s="74"/>
      <c r="AW103" s="186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6">
        <v>1</v>
      </c>
      <c r="C104" s="26">
        <v>30</v>
      </c>
      <c r="D104" s="71">
        <v>18</v>
      </c>
      <c r="E104" s="204">
        <v>72</v>
      </c>
      <c r="F104" s="194">
        <v>32.55</v>
      </c>
      <c r="G104" s="191">
        <v>0.18709499187251466</v>
      </c>
      <c r="H104" s="193">
        <v>1.8422074505987311</v>
      </c>
      <c r="I104" s="204">
        <v>72</v>
      </c>
      <c r="J104" s="194">
        <v>30.7</v>
      </c>
      <c r="K104" s="191">
        <v>0.1859425392821549</v>
      </c>
      <c r="L104" s="193">
        <v>1.726801876678552</v>
      </c>
      <c r="M104" s="204">
        <v>72</v>
      </c>
      <c r="N104" s="194">
        <v>26.7</v>
      </c>
      <c r="O104" s="191">
        <v>0.20081618623223896</v>
      </c>
      <c r="P104" s="193">
        <v>1.6219421321512357</v>
      </c>
      <c r="Q104" s="204">
        <v>72</v>
      </c>
      <c r="R104" s="75">
        <v>19.9</v>
      </c>
      <c r="S104" s="201">
        <v>0.22467318551583923</v>
      </c>
      <c r="T104" s="202">
        <v>1.352476408508973</v>
      </c>
      <c r="U104" s="186"/>
      <c r="V104" s="72"/>
      <c r="W104" s="73"/>
      <c r="X104" s="180">
        <v>6.543427867937492</v>
      </c>
      <c r="Y104" s="186"/>
      <c r="Z104" s="72"/>
      <c r="AA104" s="182"/>
      <c r="AB104" s="195"/>
      <c r="AC104" s="186"/>
      <c r="AD104" s="72"/>
      <c r="AE104" s="73"/>
      <c r="AF104" s="74"/>
      <c r="AG104" s="186"/>
      <c r="AH104" s="76"/>
      <c r="AI104" s="73"/>
      <c r="AJ104" s="74"/>
      <c r="AK104" s="186"/>
      <c r="AL104" s="73"/>
      <c r="AM104" s="73"/>
      <c r="AN104" s="74"/>
      <c r="AO104" s="186"/>
      <c r="AP104" s="73"/>
      <c r="AQ104" s="73"/>
      <c r="AR104" s="74"/>
      <c r="AS104" s="186"/>
      <c r="AT104" s="73"/>
      <c r="AU104" s="73"/>
      <c r="AV104" s="74"/>
      <c r="AW104" s="186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6">
        <v>1</v>
      </c>
      <c r="C105" s="26">
        <v>35</v>
      </c>
      <c r="D105" s="71">
        <v>18</v>
      </c>
      <c r="E105" s="204">
        <v>72</v>
      </c>
      <c r="F105" s="194">
        <v>34.7</v>
      </c>
      <c r="G105" s="191">
        <v>0.18709499187251466</v>
      </c>
      <c r="H105" s="193">
        <v>1.9638893559378183</v>
      </c>
      <c r="I105" s="204">
        <v>72</v>
      </c>
      <c r="J105" s="194">
        <v>28.5</v>
      </c>
      <c r="K105" s="191">
        <v>0.1859425392821549</v>
      </c>
      <c r="L105" s="193">
        <v>1.603057116786278</v>
      </c>
      <c r="M105" s="204">
        <v>72</v>
      </c>
      <c r="N105" s="194">
        <v>25.2</v>
      </c>
      <c r="O105" s="191">
        <v>0.20081618623223896</v>
      </c>
      <c r="P105" s="193">
        <v>1.5308217876483576</v>
      </c>
      <c r="Q105" s="204">
        <v>72</v>
      </c>
      <c r="R105" s="75">
        <v>18.1</v>
      </c>
      <c r="S105" s="201">
        <v>0.22467318551583923</v>
      </c>
      <c r="T105" s="202">
        <v>1.230141858995599</v>
      </c>
      <c r="U105" s="186"/>
      <c r="V105" s="72"/>
      <c r="W105" s="73"/>
      <c r="X105" s="180">
        <v>6.3279101193680525</v>
      </c>
      <c r="Y105" s="186"/>
      <c r="Z105" s="72"/>
      <c r="AA105" s="182"/>
      <c r="AB105" s="195"/>
      <c r="AC105" s="186"/>
      <c r="AD105" s="72"/>
      <c r="AE105" s="73"/>
      <c r="AF105" s="74"/>
      <c r="AG105" s="186"/>
      <c r="AH105" s="76"/>
      <c r="AI105" s="73"/>
      <c r="AJ105" s="74"/>
      <c r="AK105" s="186"/>
      <c r="AL105" s="73"/>
      <c r="AM105" s="73"/>
      <c r="AN105" s="74"/>
      <c r="AO105" s="186"/>
      <c r="AP105" s="73"/>
      <c r="AQ105" s="73"/>
      <c r="AR105" s="74"/>
      <c r="AS105" s="186"/>
      <c r="AT105" s="73"/>
      <c r="AU105" s="73"/>
      <c r="AV105" s="74"/>
      <c r="AW105" s="186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6">
        <v>1</v>
      </c>
      <c r="C106" s="26">
        <v>44</v>
      </c>
      <c r="D106" s="71">
        <v>18</v>
      </c>
      <c r="E106" s="204">
        <v>72</v>
      </c>
      <c r="F106" s="194">
        <v>30.2</v>
      </c>
      <c r="G106" s="191">
        <v>0.18709499187251466</v>
      </c>
      <c r="H106" s="193">
        <v>1.7092062982513578</v>
      </c>
      <c r="I106" s="204">
        <v>72</v>
      </c>
      <c r="J106" s="194">
        <v>29.5</v>
      </c>
      <c r="K106" s="191">
        <v>0.1859425392821549</v>
      </c>
      <c r="L106" s="193">
        <v>1.6593047349191299</v>
      </c>
      <c r="M106" s="204">
        <v>72</v>
      </c>
      <c r="N106" s="194">
        <v>20.9</v>
      </c>
      <c r="O106" s="191">
        <v>0.20081618623223896</v>
      </c>
      <c r="P106" s="193">
        <v>1.2696101334067726</v>
      </c>
      <c r="Q106" s="204">
        <v>72</v>
      </c>
      <c r="R106" s="75">
        <v>18.7</v>
      </c>
      <c r="S106" s="201">
        <v>0.22467318551583923</v>
      </c>
      <c r="T106" s="202">
        <v>1.2709200421667235</v>
      </c>
      <c r="U106" s="186"/>
      <c r="V106" s="72"/>
      <c r="W106" s="73"/>
      <c r="X106" s="180">
        <v>5.909041208743984</v>
      </c>
      <c r="Y106" s="186"/>
      <c r="Z106" s="72"/>
      <c r="AA106" s="182"/>
      <c r="AB106" s="195"/>
      <c r="AC106" s="186"/>
      <c r="AD106" s="72"/>
      <c r="AE106" s="73"/>
      <c r="AF106" s="74"/>
      <c r="AG106" s="186"/>
      <c r="AH106" s="76"/>
      <c r="AI106" s="73"/>
      <c r="AJ106" s="74"/>
      <c r="AK106" s="186"/>
      <c r="AL106" s="73"/>
      <c r="AM106" s="73"/>
      <c r="AN106" s="74"/>
      <c r="AO106" s="186"/>
      <c r="AP106" s="73"/>
      <c r="AQ106" s="73"/>
      <c r="AR106" s="74"/>
      <c r="AS106" s="186"/>
      <c r="AT106" s="73"/>
      <c r="AU106" s="73"/>
      <c r="AV106" s="74"/>
      <c r="AW106" s="186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6">
        <v>1</v>
      </c>
      <c r="C107" s="26">
        <v>26</v>
      </c>
      <c r="D107" s="71">
        <v>18</v>
      </c>
      <c r="E107" s="204">
        <v>72</v>
      </c>
      <c r="F107" s="194">
        <v>32.7</v>
      </c>
      <c r="G107" s="191">
        <v>0.18709499187251466</v>
      </c>
      <c r="H107" s="193">
        <v>1.8506968858549473</v>
      </c>
      <c r="I107" s="204">
        <v>72</v>
      </c>
      <c r="J107" s="194">
        <v>30.5</v>
      </c>
      <c r="K107" s="191">
        <v>0.1859425392821549</v>
      </c>
      <c r="L107" s="193">
        <v>1.7155523530519816</v>
      </c>
      <c r="M107" s="204">
        <v>72</v>
      </c>
      <c r="N107" s="194">
        <v>25.2</v>
      </c>
      <c r="O107" s="191">
        <v>0.20081618623223896</v>
      </c>
      <c r="P107" s="193">
        <v>1.5308217876483576</v>
      </c>
      <c r="Q107" s="204">
        <v>72</v>
      </c>
      <c r="R107" s="75">
        <v>21.9</v>
      </c>
      <c r="S107" s="201">
        <v>0.22467318551583923</v>
      </c>
      <c r="T107" s="202">
        <v>1.4884036857460556</v>
      </c>
      <c r="U107" s="186"/>
      <c r="V107" s="72"/>
      <c r="W107" s="73"/>
      <c r="X107" s="180">
        <v>6.585474712301342</v>
      </c>
      <c r="Y107" s="186"/>
      <c r="Z107" s="72"/>
      <c r="AA107" s="182"/>
      <c r="AB107" s="195"/>
      <c r="AC107" s="186"/>
      <c r="AD107" s="72"/>
      <c r="AE107" s="73"/>
      <c r="AF107" s="74"/>
      <c r="AG107" s="186"/>
      <c r="AH107" s="76"/>
      <c r="AI107" s="73"/>
      <c r="AJ107" s="74"/>
      <c r="AK107" s="186"/>
      <c r="AL107" s="73"/>
      <c r="AM107" s="73"/>
      <c r="AN107" s="74"/>
      <c r="AO107" s="186"/>
      <c r="AP107" s="73"/>
      <c r="AQ107" s="73"/>
      <c r="AR107" s="74"/>
      <c r="AS107" s="186"/>
      <c r="AT107" s="73"/>
      <c r="AU107" s="73"/>
      <c r="AV107" s="74"/>
      <c r="AW107" s="186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6">
        <v>1</v>
      </c>
      <c r="C108" s="26">
        <v>31</v>
      </c>
      <c r="D108" s="71">
        <v>18</v>
      </c>
      <c r="E108" s="204">
        <v>72</v>
      </c>
      <c r="F108" s="194">
        <v>30.05</v>
      </c>
      <c r="G108" s="191">
        <v>0.18709499187251466</v>
      </c>
      <c r="H108" s="193">
        <v>1.7007168629951424</v>
      </c>
      <c r="I108" s="204">
        <v>72</v>
      </c>
      <c r="J108" s="194">
        <v>26.35</v>
      </c>
      <c r="K108" s="191">
        <v>0.1859425392821549</v>
      </c>
      <c r="L108" s="193">
        <v>1.4821247378006466</v>
      </c>
      <c r="M108" s="204">
        <v>72</v>
      </c>
      <c r="N108" s="194">
        <v>24.8</v>
      </c>
      <c r="O108" s="191">
        <v>0.20081618623223896</v>
      </c>
      <c r="P108" s="193">
        <v>1.5065230291142566</v>
      </c>
      <c r="Q108" s="204">
        <v>72</v>
      </c>
      <c r="R108" s="75">
        <v>19.6</v>
      </c>
      <c r="S108" s="201">
        <v>0.22467318551583923</v>
      </c>
      <c r="T108" s="202">
        <v>1.3320873169234109</v>
      </c>
      <c r="U108" s="186"/>
      <c r="V108" s="72"/>
      <c r="W108" s="73"/>
      <c r="X108" s="180">
        <v>6.021451946833456</v>
      </c>
      <c r="Y108" s="186"/>
      <c r="Z108" s="72"/>
      <c r="AA108" s="182"/>
      <c r="AB108" s="195"/>
      <c r="AC108" s="186"/>
      <c r="AD108" s="72"/>
      <c r="AE108" s="73"/>
      <c r="AF108" s="74"/>
      <c r="AG108" s="186"/>
      <c r="AH108" s="76"/>
      <c r="AI108" s="73"/>
      <c r="AJ108" s="74"/>
      <c r="AK108" s="186"/>
      <c r="AL108" s="73"/>
      <c r="AM108" s="73"/>
      <c r="AN108" s="74"/>
      <c r="AO108" s="186"/>
      <c r="AP108" s="73"/>
      <c r="AQ108" s="73"/>
      <c r="AR108" s="74"/>
      <c r="AS108" s="186"/>
      <c r="AT108" s="73"/>
      <c r="AU108" s="73"/>
      <c r="AV108" s="74"/>
      <c r="AW108" s="186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6">
        <v>1</v>
      </c>
      <c r="C109" s="26">
        <v>19</v>
      </c>
      <c r="D109" s="71">
        <v>18</v>
      </c>
      <c r="E109" s="204">
        <v>72</v>
      </c>
      <c r="F109" s="194">
        <v>33</v>
      </c>
      <c r="G109" s="191">
        <v>0.18709499187251466</v>
      </c>
      <c r="H109" s="193">
        <v>1.8676757563673776</v>
      </c>
      <c r="I109" s="204">
        <v>72</v>
      </c>
      <c r="J109" s="194">
        <v>30.05</v>
      </c>
      <c r="K109" s="191">
        <v>0.1859425392821549</v>
      </c>
      <c r="L109" s="193">
        <v>1.6902409248921983</v>
      </c>
      <c r="M109" s="204">
        <v>72</v>
      </c>
      <c r="N109" s="194">
        <v>26.8</v>
      </c>
      <c r="O109" s="191">
        <v>0.20081618623223896</v>
      </c>
      <c r="P109" s="193">
        <v>1.628016821784761</v>
      </c>
      <c r="Q109" s="204">
        <v>72</v>
      </c>
      <c r="R109" s="75">
        <v>20.3</v>
      </c>
      <c r="S109" s="201">
        <v>0.22467318551583923</v>
      </c>
      <c r="T109" s="202">
        <v>1.3796618639563898</v>
      </c>
      <c r="U109" s="186"/>
      <c r="V109" s="72"/>
      <c r="W109" s="73"/>
      <c r="X109" s="180">
        <v>6.565595367000727</v>
      </c>
      <c r="Y109" s="186"/>
      <c r="Z109" s="72"/>
      <c r="AA109" s="182"/>
      <c r="AB109" s="195"/>
      <c r="AC109" s="186"/>
      <c r="AD109" s="72"/>
      <c r="AE109" s="73"/>
      <c r="AF109" s="74"/>
      <c r="AG109" s="186"/>
      <c r="AH109" s="76"/>
      <c r="AI109" s="73"/>
      <c r="AJ109" s="74"/>
      <c r="AK109" s="186"/>
      <c r="AL109" s="73"/>
      <c r="AM109" s="73"/>
      <c r="AN109" s="74"/>
      <c r="AO109" s="186"/>
      <c r="AP109" s="73"/>
      <c r="AQ109" s="73"/>
      <c r="AR109" s="74"/>
      <c r="AS109" s="186"/>
      <c r="AT109" s="73"/>
      <c r="AU109" s="73"/>
      <c r="AV109" s="74"/>
      <c r="AW109" s="186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6">
        <v>2</v>
      </c>
      <c r="C110" s="26">
        <v>45</v>
      </c>
      <c r="D110" s="71">
        <v>18</v>
      </c>
      <c r="E110" s="204">
        <v>72</v>
      </c>
      <c r="F110" s="194">
        <v>37.7</v>
      </c>
      <c r="G110" s="191">
        <v>0.18709499187251466</v>
      </c>
      <c r="H110" s="193">
        <v>2.1336780610621253</v>
      </c>
      <c r="I110" s="204">
        <v>72</v>
      </c>
      <c r="J110" s="194">
        <v>30.5</v>
      </c>
      <c r="K110" s="191">
        <v>0.1859425392821549</v>
      </c>
      <c r="L110" s="193">
        <v>1.7155523530519816</v>
      </c>
      <c r="M110" s="204">
        <v>72</v>
      </c>
      <c r="N110" s="194">
        <v>27.4</v>
      </c>
      <c r="O110" s="191">
        <v>0.20081618623223896</v>
      </c>
      <c r="P110" s="193">
        <v>1.6644649595859127</v>
      </c>
      <c r="Q110" s="204">
        <v>72</v>
      </c>
      <c r="R110" s="75">
        <v>21.3</v>
      </c>
      <c r="S110" s="201">
        <v>0.22467318551583923</v>
      </c>
      <c r="T110" s="202">
        <v>1.4476255025749312</v>
      </c>
      <c r="U110" s="186"/>
      <c r="V110" s="72"/>
      <c r="W110" s="73"/>
      <c r="X110" s="180">
        <v>6.961320876274951</v>
      </c>
      <c r="Y110" s="186"/>
      <c r="Z110" s="72"/>
      <c r="AA110" s="182"/>
      <c r="AB110" s="195"/>
      <c r="AC110" s="186"/>
      <c r="AD110" s="72"/>
      <c r="AE110" s="73"/>
      <c r="AF110" s="74"/>
      <c r="AG110" s="186"/>
      <c r="AH110" s="76"/>
      <c r="AI110" s="73"/>
      <c r="AJ110" s="74"/>
      <c r="AK110" s="186"/>
      <c r="AL110" s="73"/>
      <c r="AM110" s="73"/>
      <c r="AN110" s="74"/>
      <c r="AO110" s="186"/>
      <c r="AP110" s="73"/>
      <c r="AQ110" s="73"/>
      <c r="AR110" s="74"/>
      <c r="AS110" s="186"/>
      <c r="AT110" s="73"/>
      <c r="AU110" s="73"/>
      <c r="AV110" s="74"/>
      <c r="AW110" s="186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6">
        <v>2</v>
      </c>
      <c r="C111" s="26">
        <v>49</v>
      </c>
      <c r="D111" s="71">
        <v>18</v>
      </c>
      <c r="E111" s="204">
        <v>72</v>
      </c>
      <c r="F111" s="194">
        <v>34.2</v>
      </c>
      <c r="G111" s="191">
        <v>0.18709499187251466</v>
      </c>
      <c r="H111" s="193">
        <v>1.9355912384171006</v>
      </c>
      <c r="I111" s="204">
        <v>72</v>
      </c>
      <c r="J111" s="194">
        <v>29.1</v>
      </c>
      <c r="K111" s="191">
        <v>0.1859425392821549</v>
      </c>
      <c r="L111" s="193">
        <v>1.6368056876659889</v>
      </c>
      <c r="M111" s="204">
        <v>72</v>
      </c>
      <c r="N111" s="194">
        <v>27.4</v>
      </c>
      <c r="O111" s="191">
        <v>0.20081618623223896</v>
      </c>
      <c r="P111" s="193">
        <v>1.6644649595859127</v>
      </c>
      <c r="Q111" s="204">
        <v>72</v>
      </c>
      <c r="R111" s="75">
        <v>21.05</v>
      </c>
      <c r="S111" s="201">
        <v>0.22467318551583923</v>
      </c>
      <c r="T111" s="202">
        <v>1.430634592920296</v>
      </c>
      <c r="U111" s="186"/>
      <c r="V111" s="72"/>
      <c r="W111" s="73"/>
      <c r="X111" s="180">
        <v>6.667496478589298</v>
      </c>
      <c r="Y111" s="186"/>
      <c r="Z111" s="72"/>
      <c r="AA111" s="182"/>
      <c r="AB111" s="195"/>
      <c r="AC111" s="186"/>
      <c r="AD111" s="72"/>
      <c r="AE111" s="73"/>
      <c r="AF111" s="74"/>
      <c r="AG111" s="186"/>
      <c r="AH111" s="76"/>
      <c r="AI111" s="73"/>
      <c r="AJ111" s="74"/>
      <c r="AK111" s="186"/>
      <c r="AL111" s="73"/>
      <c r="AM111" s="73"/>
      <c r="AN111" s="74"/>
      <c r="AO111" s="186"/>
      <c r="AP111" s="73"/>
      <c r="AQ111" s="73"/>
      <c r="AR111" s="74"/>
      <c r="AS111" s="186"/>
      <c r="AT111" s="73"/>
      <c r="AU111" s="73"/>
      <c r="AV111" s="74"/>
      <c r="AW111" s="186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6">
        <v>2</v>
      </c>
      <c r="C112" s="26">
        <v>21</v>
      </c>
      <c r="D112" s="71">
        <v>18</v>
      </c>
      <c r="E112" s="204">
        <v>72</v>
      </c>
      <c r="F112" s="194">
        <v>35.9</v>
      </c>
      <c r="G112" s="191">
        <v>0.18709499187251466</v>
      </c>
      <c r="H112" s="193">
        <v>2.0318048379875413</v>
      </c>
      <c r="I112" s="204">
        <v>72</v>
      </c>
      <c r="J112" s="194">
        <v>29.7</v>
      </c>
      <c r="K112" s="191">
        <v>0.1859425392821549</v>
      </c>
      <c r="L112" s="193">
        <v>1.6705542585457</v>
      </c>
      <c r="M112" s="204">
        <v>72</v>
      </c>
      <c r="N112" s="194">
        <v>26.9</v>
      </c>
      <c r="O112" s="191">
        <v>0.20081618623223896</v>
      </c>
      <c r="P112" s="193">
        <v>1.6340915114182863</v>
      </c>
      <c r="Q112" s="204">
        <v>72</v>
      </c>
      <c r="R112" s="75">
        <v>22.2</v>
      </c>
      <c r="S112" s="201">
        <v>0.22467318551583923</v>
      </c>
      <c r="T112" s="202">
        <v>1.5087927773316185</v>
      </c>
      <c r="U112" s="186"/>
      <c r="V112" s="72"/>
      <c r="W112" s="73"/>
      <c r="X112" s="180">
        <v>6.845243385283146</v>
      </c>
      <c r="Y112" s="186"/>
      <c r="Z112" s="72"/>
      <c r="AA112" s="182"/>
      <c r="AB112" s="195"/>
      <c r="AC112" s="186"/>
      <c r="AD112" s="72"/>
      <c r="AE112" s="73"/>
      <c r="AF112" s="74"/>
      <c r="AG112" s="186"/>
      <c r="AH112" s="76"/>
      <c r="AI112" s="73"/>
      <c r="AJ112" s="74"/>
      <c r="AK112" s="186"/>
      <c r="AL112" s="73"/>
      <c r="AM112" s="73"/>
      <c r="AN112" s="74"/>
      <c r="AO112" s="186"/>
      <c r="AP112" s="73"/>
      <c r="AQ112" s="73"/>
      <c r="AR112" s="74"/>
      <c r="AS112" s="186"/>
      <c r="AT112" s="73"/>
      <c r="AU112" s="73"/>
      <c r="AV112" s="74"/>
      <c r="AW112" s="186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6">
        <v>3</v>
      </c>
      <c r="C113" s="26">
        <v>36</v>
      </c>
      <c r="D113" s="71">
        <v>18</v>
      </c>
      <c r="E113" s="204">
        <v>72</v>
      </c>
      <c r="F113" s="194">
        <v>33.5</v>
      </c>
      <c r="G113" s="191">
        <v>0.18709499187251466</v>
      </c>
      <c r="H113" s="193">
        <v>1.8959738738880954</v>
      </c>
      <c r="I113" s="204">
        <v>72</v>
      </c>
      <c r="J113" s="194">
        <v>29.5</v>
      </c>
      <c r="K113" s="191">
        <v>0.1859425392821549</v>
      </c>
      <c r="L113" s="193">
        <v>1.6593047349191299</v>
      </c>
      <c r="M113" s="204">
        <v>72</v>
      </c>
      <c r="N113" s="194">
        <v>30.4</v>
      </c>
      <c r="O113" s="191">
        <v>0.20081618623223896</v>
      </c>
      <c r="P113" s="193">
        <v>1.8467056485916693</v>
      </c>
      <c r="Q113" s="204">
        <v>72</v>
      </c>
      <c r="R113" s="75">
        <v>27.05</v>
      </c>
      <c r="S113" s="201">
        <v>0.22467318551583923</v>
      </c>
      <c r="T113" s="202">
        <v>1.838416424631544</v>
      </c>
      <c r="U113" s="186"/>
      <c r="V113" s="72"/>
      <c r="W113" s="73"/>
      <c r="X113" s="180">
        <v>7.2404006820304385</v>
      </c>
      <c r="Y113" s="186"/>
      <c r="Z113" s="72"/>
      <c r="AA113" s="182"/>
      <c r="AB113" s="195"/>
      <c r="AC113" s="186"/>
      <c r="AD113" s="72"/>
      <c r="AE113" s="73"/>
      <c r="AF113" s="74"/>
      <c r="AG113" s="186"/>
      <c r="AH113" s="76"/>
      <c r="AI113" s="73"/>
      <c r="AJ113" s="74"/>
      <c r="AK113" s="186"/>
      <c r="AL113" s="73"/>
      <c r="AM113" s="73"/>
      <c r="AN113" s="74"/>
      <c r="AO113" s="186"/>
      <c r="AP113" s="73"/>
      <c r="AQ113" s="73"/>
      <c r="AR113" s="74"/>
      <c r="AS113" s="186"/>
      <c r="AT113" s="73"/>
      <c r="AU113" s="73"/>
      <c r="AV113" s="74"/>
      <c r="AW113" s="186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6">
        <v>3</v>
      </c>
      <c r="C114" s="26">
        <v>51</v>
      </c>
      <c r="D114" s="71">
        <v>18</v>
      </c>
      <c r="E114" s="204">
        <v>72</v>
      </c>
      <c r="F114" s="194">
        <v>37.65</v>
      </c>
      <c r="G114" s="191">
        <v>0.18709499187251466</v>
      </c>
      <c r="H114" s="193">
        <v>2.1308482493100533</v>
      </c>
      <c r="I114" s="204">
        <v>72</v>
      </c>
      <c r="J114" s="194">
        <v>29.9</v>
      </c>
      <c r="K114" s="191">
        <v>0.1859425392821549</v>
      </c>
      <c r="L114" s="193">
        <v>1.6818037821722707</v>
      </c>
      <c r="M114" s="204">
        <v>72</v>
      </c>
      <c r="N114" s="194">
        <v>32.1</v>
      </c>
      <c r="O114" s="191">
        <v>0.20081618623223896</v>
      </c>
      <c r="P114" s="193">
        <v>1.9499753723615985</v>
      </c>
      <c r="Q114" s="204">
        <v>72</v>
      </c>
      <c r="R114" s="75">
        <v>27.5</v>
      </c>
      <c r="S114" s="201">
        <v>0.22467318551583923</v>
      </c>
      <c r="T114" s="202">
        <v>1.8690000620098874</v>
      </c>
      <c r="U114" s="186"/>
      <c r="V114" s="72"/>
      <c r="W114" s="73"/>
      <c r="X114" s="180">
        <v>7.631627465853811</v>
      </c>
      <c r="Y114" s="186"/>
      <c r="Z114" s="72"/>
      <c r="AA114" s="182"/>
      <c r="AB114" s="195"/>
      <c r="AC114" s="186"/>
      <c r="AD114" s="72"/>
      <c r="AE114" s="73"/>
      <c r="AF114" s="74"/>
      <c r="AG114" s="186"/>
      <c r="AH114" s="76"/>
      <c r="AI114" s="73"/>
      <c r="AJ114" s="74"/>
      <c r="AK114" s="186"/>
      <c r="AL114" s="73"/>
      <c r="AM114" s="73"/>
      <c r="AN114" s="74"/>
      <c r="AO114" s="186"/>
      <c r="AP114" s="73"/>
      <c r="AQ114" s="73"/>
      <c r="AR114" s="74"/>
      <c r="AS114" s="186"/>
      <c r="AT114" s="73"/>
      <c r="AU114" s="73"/>
      <c r="AV114" s="74"/>
      <c r="AW114" s="186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6">
        <v>3</v>
      </c>
      <c r="C115" s="26">
        <v>46</v>
      </c>
      <c r="D115" s="71">
        <v>18</v>
      </c>
      <c r="E115" s="204">
        <v>72</v>
      </c>
      <c r="F115" s="194">
        <v>32.65</v>
      </c>
      <c r="G115" s="191">
        <v>0.18709499187251466</v>
      </c>
      <c r="H115" s="193">
        <v>1.8478670741028749</v>
      </c>
      <c r="I115" s="204">
        <v>72</v>
      </c>
      <c r="J115" s="194">
        <v>27.8</v>
      </c>
      <c r="K115" s="191">
        <v>0.1859425392821549</v>
      </c>
      <c r="L115" s="193">
        <v>1.5636837840932818</v>
      </c>
      <c r="M115" s="204">
        <v>72</v>
      </c>
      <c r="N115" s="194">
        <v>26.1</v>
      </c>
      <c r="O115" s="191">
        <v>0.20081618623223896</v>
      </c>
      <c r="P115" s="193">
        <v>1.5854939943500845</v>
      </c>
      <c r="Q115" s="204">
        <v>72</v>
      </c>
      <c r="R115" s="75">
        <v>20.7</v>
      </c>
      <c r="S115" s="201">
        <v>0.22467318551583923</v>
      </c>
      <c r="T115" s="202">
        <v>1.4068473194038063</v>
      </c>
      <c r="U115" s="186"/>
      <c r="V115" s="72"/>
      <c r="W115" s="73"/>
      <c r="X115" s="180">
        <v>6.403892171950048</v>
      </c>
      <c r="Y115" s="186"/>
      <c r="Z115" s="72"/>
      <c r="AA115" s="182"/>
      <c r="AB115" s="195"/>
      <c r="AC115" s="186"/>
      <c r="AD115" s="72"/>
      <c r="AE115" s="73"/>
      <c r="AF115" s="74"/>
      <c r="AG115" s="186"/>
      <c r="AH115" s="76"/>
      <c r="AI115" s="73"/>
      <c r="AJ115" s="74"/>
      <c r="AK115" s="186"/>
      <c r="AL115" s="73"/>
      <c r="AM115" s="73"/>
      <c r="AN115" s="74"/>
      <c r="AO115" s="186"/>
      <c r="AP115" s="73"/>
      <c r="AQ115" s="73"/>
      <c r="AR115" s="74"/>
      <c r="AS115" s="186"/>
      <c r="AT115" s="73"/>
      <c r="AU115" s="73"/>
      <c r="AV115" s="74"/>
      <c r="AW115" s="186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6">
        <v>4</v>
      </c>
      <c r="C116" s="26">
        <v>42</v>
      </c>
      <c r="D116" s="71">
        <v>18</v>
      </c>
      <c r="E116" s="204">
        <v>72</v>
      </c>
      <c r="F116" s="194">
        <v>39.7</v>
      </c>
      <c r="G116" s="191">
        <v>0.18709499187251466</v>
      </c>
      <c r="H116" s="193">
        <v>2.246870531144997</v>
      </c>
      <c r="I116" s="204">
        <v>72</v>
      </c>
      <c r="J116" s="194">
        <v>28.6</v>
      </c>
      <c r="K116" s="191">
        <v>0.1859425392821549</v>
      </c>
      <c r="L116" s="193">
        <v>1.6086818785995631</v>
      </c>
      <c r="M116" s="204">
        <v>72</v>
      </c>
      <c r="N116" s="194">
        <v>28.55</v>
      </c>
      <c r="O116" s="191">
        <v>0.20081618623223896</v>
      </c>
      <c r="P116" s="193">
        <v>1.7343238903714526</v>
      </c>
      <c r="Q116" s="204">
        <v>72</v>
      </c>
      <c r="R116" s="75">
        <v>21.75</v>
      </c>
      <c r="S116" s="201">
        <v>0.22467318551583923</v>
      </c>
      <c r="T116" s="202">
        <v>1.4782091399532746</v>
      </c>
      <c r="U116" s="186"/>
      <c r="V116" s="72"/>
      <c r="W116" s="73"/>
      <c r="X116" s="180">
        <v>7.068085440069287</v>
      </c>
      <c r="Y116" s="186"/>
      <c r="Z116" s="72"/>
      <c r="AA116" s="182"/>
      <c r="AB116" s="195"/>
      <c r="AC116" s="186"/>
      <c r="AD116" s="72"/>
      <c r="AE116" s="73"/>
      <c r="AF116" s="74"/>
      <c r="AG116" s="186"/>
      <c r="AH116" s="76"/>
      <c r="AI116" s="73"/>
      <c r="AJ116" s="74"/>
      <c r="AK116" s="186"/>
      <c r="AL116" s="73"/>
      <c r="AM116" s="73"/>
      <c r="AN116" s="74"/>
      <c r="AO116" s="186"/>
      <c r="AP116" s="73"/>
      <c r="AQ116" s="73"/>
      <c r="AR116" s="74"/>
      <c r="AS116" s="186"/>
      <c r="AT116" s="73"/>
      <c r="AU116" s="73"/>
      <c r="AV116" s="74"/>
      <c r="AW116" s="186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6">
        <v>4</v>
      </c>
      <c r="C117" s="26">
        <v>53</v>
      </c>
      <c r="D117" s="71">
        <v>18</v>
      </c>
      <c r="E117" s="204">
        <v>72</v>
      </c>
      <c r="F117" s="194">
        <v>33.5</v>
      </c>
      <c r="G117" s="191">
        <v>0.18709499187251466</v>
      </c>
      <c r="H117" s="193">
        <v>1.8959738738880954</v>
      </c>
      <c r="I117" s="204">
        <v>72</v>
      </c>
      <c r="J117" s="194">
        <v>31.4</v>
      </c>
      <c r="K117" s="191">
        <v>0.1859425392821549</v>
      </c>
      <c r="L117" s="193">
        <v>1.7661752093715484</v>
      </c>
      <c r="M117" s="204">
        <v>72</v>
      </c>
      <c r="N117" s="194">
        <v>27.9</v>
      </c>
      <c r="O117" s="191">
        <v>0.20081618623223896</v>
      </c>
      <c r="P117" s="193">
        <v>1.6948384077535388</v>
      </c>
      <c r="Q117" s="204">
        <v>72</v>
      </c>
      <c r="R117" s="75">
        <v>23.6</v>
      </c>
      <c r="S117" s="201">
        <v>0.22467318551583923</v>
      </c>
      <c r="T117" s="202">
        <v>1.6039418713975764</v>
      </c>
      <c r="U117" s="186"/>
      <c r="V117" s="72"/>
      <c r="W117" s="73"/>
      <c r="X117" s="180">
        <v>6.960929362410758</v>
      </c>
      <c r="Y117" s="186"/>
      <c r="Z117" s="72"/>
      <c r="AA117" s="182"/>
      <c r="AB117" s="195"/>
      <c r="AC117" s="186"/>
      <c r="AD117" s="72"/>
      <c r="AE117" s="73"/>
      <c r="AF117" s="74"/>
      <c r="AG117" s="186"/>
      <c r="AH117" s="76"/>
      <c r="AI117" s="73"/>
      <c r="AJ117" s="74"/>
      <c r="AK117" s="186"/>
      <c r="AL117" s="73"/>
      <c r="AM117" s="73"/>
      <c r="AN117" s="74"/>
      <c r="AO117" s="186"/>
      <c r="AP117" s="73"/>
      <c r="AQ117" s="73"/>
      <c r="AR117" s="74"/>
      <c r="AS117" s="186"/>
      <c r="AT117" s="73"/>
      <c r="AU117" s="73"/>
      <c r="AV117" s="74"/>
      <c r="AW117" s="186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6">
        <v>4</v>
      </c>
      <c r="C118" s="26">
        <v>46</v>
      </c>
      <c r="D118" s="71">
        <v>18</v>
      </c>
      <c r="E118" s="204">
        <v>72</v>
      </c>
      <c r="F118" s="194">
        <v>43.1</v>
      </c>
      <c r="G118" s="191">
        <v>0.18709499187251466</v>
      </c>
      <c r="H118" s="193">
        <v>2.439297730285878</v>
      </c>
      <c r="I118" s="204">
        <v>72</v>
      </c>
      <c r="J118" s="194">
        <v>29.3</v>
      </c>
      <c r="K118" s="191">
        <v>0.1859425392821549</v>
      </c>
      <c r="L118" s="193">
        <v>1.6480552112925595</v>
      </c>
      <c r="M118" s="204">
        <v>72</v>
      </c>
      <c r="N118" s="194">
        <v>27.9</v>
      </c>
      <c r="O118" s="191">
        <v>0.20081618623223896</v>
      </c>
      <c r="P118" s="193">
        <v>1.6948384077535388</v>
      </c>
      <c r="Q118" s="204">
        <v>72</v>
      </c>
      <c r="R118" s="75">
        <v>20.6</v>
      </c>
      <c r="S118" s="201">
        <v>0.22467318551583923</v>
      </c>
      <c r="T118" s="202">
        <v>1.4000509555419522</v>
      </c>
      <c r="U118" s="186"/>
      <c r="V118" s="72"/>
      <c r="W118" s="73"/>
      <c r="X118" s="180">
        <v>7.182242304873928</v>
      </c>
      <c r="Y118" s="186"/>
      <c r="Z118" s="72"/>
      <c r="AA118" s="182"/>
      <c r="AB118" s="195"/>
      <c r="AC118" s="186"/>
      <c r="AD118" s="72"/>
      <c r="AE118" s="73"/>
      <c r="AF118" s="74"/>
      <c r="AG118" s="186"/>
      <c r="AH118" s="76"/>
      <c r="AI118" s="73"/>
      <c r="AJ118" s="74"/>
      <c r="AK118" s="186"/>
      <c r="AL118" s="73"/>
      <c r="AM118" s="73"/>
      <c r="AN118" s="74"/>
      <c r="AO118" s="186"/>
      <c r="AP118" s="73"/>
      <c r="AQ118" s="73"/>
      <c r="AR118" s="74"/>
      <c r="AS118" s="186"/>
      <c r="AT118" s="73"/>
      <c r="AU118" s="73"/>
      <c r="AV118" s="74"/>
      <c r="AW118" s="186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6">
        <v>4</v>
      </c>
      <c r="C119" s="26">
        <v>33</v>
      </c>
      <c r="D119" s="71">
        <v>18</v>
      </c>
      <c r="E119" s="204">
        <v>72</v>
      </c>
      <c r="F119" s="194">
        <v>53.1</v>
      </c>
      <c r="G119" s="191">
        <v>0.18709499187251466</v>
      </c>
      <c r="H119" s="193">
        <v>3.005260080700235</v>
      </c>
      <c r="I119" s="204">
        <v>72</v>
      </c>
      <c r="J119" s="194">
        <v>33.6</v>
      </c>
      <c r="K119" s="191">
        <v>0.1859425392821549</v>
      </c>
      <c r="L119" s="193">
        <v>1.8899199692638224</v>
      </c>
      <c r="M119" s="204">
        <v>72</v>
      </c>
      <c r="N119" s="194">
        <v>32.4</v>
      </c>
      <c r="O119" s="191">
        <v>0.20081618623223896</v>
      </c>
      <c r="P119" s="193">
        <v>1.9681994412621742</v>
      </c>
      <c r="Q119" s="204">
        <v>72</v>
      </c>
      <c r="R119" s="75">
        <v>27.05</v>
      </c>
      <c r="S119" s="201">
        <v>0.22467318551583923</v>
      </c>
      <c r="T119" s="202">
        <v>1.838416424631544</v>
      </c>
      <c r="U119" s="186"/>
      <c r="V119" s="72"/>
      <c r="W119" s="73"/>
      <c r="X119" s="180">
        <v>8.701795915857776</v>
      </c>
      <c r="Y119" s="186"/>
      <c r="Z119" s="72"/>
      <c r="AA119" s="182"/>
      <c r="AB119" s="195"/>
      <c r="AC119" s="186"/>
      <c r="AD119" s="72"/>
      <c r="AE119" s="73"/>
      <c r="AF119" s="74"/>
      <c r="AG119" s="186"/>
      <c r="AH119" s="76"/>
      <c r="AI119" s="73"/>
      <c r="AJ119" s="74"/>
      <c r="AK119" s="186"/>
      <c r="AL119" s="73"/>
      <c r="AM119" s="73"/>
      <c r="AN119" s="74"/>
      <c r="AO119" s="186"/>
      <c r="AP119" s="73"/>
      <c r="AQ119" s="73"/>
      <c r="AR119" s="74"/>
      <c r="AS119" s="186"/>
      <c r="AT119" s="73"/>
      <c r="AU119" s="73"/>
      <c r="AV119" s="74"/>
      <c r="AW119" s="186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6">
        <v>4</v>
      </c>
      <c r="C120" s="26">
        <v>47</v>
      </c>
      <c r="D120" s="71">
        <v>18</v>
      </c>
      <c r="E120" s="204">
        <v>72</v>
      </c>
      <c r="F120" s="194">
        <v>23.9</v>
      </c>
      <c r="G120" s="191">
        <v>0.18709499187251466</v>
      </c>
      <c r="H120" s="193">
        <v>1.3526500174903127</v>
      </c>
      <c r="I120" s="204">
        <v>72</v>
      </c>
      <c r="J120" s="194">
        <v>32.2</v>
      </c>
      <c r="K120" s="191">
        <v>0.1859425392821549</v>
      </c>
      <c r="L120" s="193">
        <v>1.8111733038778304</v>
      </c>
      <c r="M120" s="204">
        <v>72</v>
      </c>
      <c r="N120" s="194">
        <v>25.3</v>
      </c>
      <c r="O120" s="191">
        <v>0.20081618623223896</v>
      </c>
      <c r="P120" s="193">
        <v>1.5368964772818827</v>
      </c>
      <c r="Q120" s="204">
        <v>72</v>
      </c>
      <c r="R120" s="75">
        <v>18.65</v>
      </c>
      <c r="S120" s="201">
        <v>0.22467318551583923</v>
      </c>
      <c r="T120" s="202">
        <v>1.2675218602357963</v>
      </c>
      <c r="U120" s="186"/>
      <c r="V120" s="72"/>
      <c r="W120" s="73"/>
      <c r="X120" s="180">
        <v>5.968241658885821</v>
      </c>
      <c r="Y120" s="186"/>
      <c r="Z120" s="72"/>
      <c r="AA120" s="182"/>
      <c r="AB120" s="195"/>
      <c r="AC120" s="186"/>
      <c r="AD120" s="72"/>
      <c r="AE120" s="73"/>
      <c r="AF120" s="74"/>
      <c r="AG120" s="186"/>
      <c r="AH120" s="76"/>
      <c r="AI120" s="73"/>
      <c r="AJ120" s="74"/>
      <c r="AK120" s="186"/>
      <c r="AL120" s="73"/>
      <c r="AM120" s="73"/>
      <c r="AN120" s="74"/>
      <c r="AO120" s="186"/>
      <c r="AP120" s="73"/>
      <c r="AQ120" s="73"/>
      <c r="AR120" s="74"/>
      <c r="AS120" s="186"/>
      <c r="AT120" s="73"/>
      <c r="AU120" s="73"/>
      <c r="AV120" s="74"/>
      <c r="AW120" s="186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6">
        <v>4</v>
      </c>
      <c r="C121" s="26">
        <v>28</v>
      </c>
      <c r="D121" s="71">
        <v>18</v>
      </c>
      <c r="E121" s="204">
        <v>72</v>
      </c>
      <c r="F121" s="194">
        <v>30.95</v>
      </c>
      <c r="G121" s="191">
        <v>0.18709499187251466</v>
      </c>
      <c r="H121" s="193">
        <v>1.7516534745324344</v>
      </c>
      <c r="I121" s="204">
        <v>72</v>
      </c>
      <c r="J121" s="194">
        <v>30.8</v>
      </c>
      <c r="K121" s="191">
        <v>0.1859425392821549</v>
      </c>
      <c r="L121" s="193">
        <v>1.7324266384918372</v>
      </c>
      <c r="M121" s="204">
        <v>72</v>
      </c>
      <c r="N121" s="194">
        <v>30.6</v>
      </c>
      <c r="O121" s="191">
        <v>0.20081618623223896</v>
      </c>
      <c r="P121" s="193">
        <v>1.8588550278587197</v>
      </c>
      <c r="Q121" s="204">
        <v>72</v>
      </c>
      <c r="R121" s="75">
        <v>22.6</v>
      </c>
      <c r="S121" s="201">
        <v>0.22467318551583923</v>
      </c>
      <c r="T121" s="202">
        <v>1.535978232779035</v>
      </c>
      <c r="U121" s="186"/>
      <c r="V121" s="72"/>
      <c r="W121" s="73"/>
      <c r="X121" s="180">
        <v>6.8789133736620265</v>
      </c>
      <c r="Y121" s="186"/>
      <c r="Z121" s="72"/>
      <c r="AA121" s="182"/>
      <c r="AB121" s="195"/>
      <c r="AC121" s="186"/>
      <c r="AD121" s="72"/>
      <c r="AE121" s="73"/>
      <c r="AF121" s="74"/>
      <c r="AG121" s="186"/>
      <c r="AH121" s="76"/>
      <c r="AI121" s="73"/>
      <c r="AJ121" s="74"/>
      <c r="AK121" s="186"/>
      <c r="AL121" s="73"/>
      <c r="AM121" s="73"/>
      <c r="AN121" s="74"/>
      <c r="AO121" s="186"/>
      <c r="AP121" s="73"/>
      <c r="AQ121" s="73"/>
      <c r="AR121" s="74"/>
      <c r="AS121" s="186"/>
      <c r="AT121" s="73"/>
      <c r="AU121" s="73"/>
      <c r="AV121" s="74"/>
      <c r="AW121" s="186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6">
        <v>3</v>
      </c>
      <c r="C122" s="26">
        <v>34</v>
      </c>
      <c r="D122" s="71">
        <v>18</v>
      </c>
      <c r="E122" s="204">
        <v>72</v>
      </c>
      <c r="F122" s="194">
        <v>33.5</v>
      </c>
      <c r="G122" s="191">
        <v>0.18709499187251466</v>
      </c>
      <c r="H122" s="193">
        <v>1.8959738738880954</v>
      </c>
      <c r="I122" s="204">
        <v>72</v>
      </c>
      <c r="J122" s="194">
        <v>33.6</v>
      </c>
      <c r="K122" s="191">
        <v>0.1859425392821549</v>
      </c>
      <c r="L122" s="193">
        <v>1.8899199692638224</v>
      </c>
      <c r="M122" s="204">
        <v>72</v>
      </c>
      <c r="N122" s="194">
        <v>30.9</v>
      </c>
      <c r="O122" s="191">
        <v>0.20081618623223896</v>
      </c>
      <c r="P122" s="193">
        <v>1.8770790967592954</v>
      </c>
      <c r="Q122" s="204">
        <v>72</v>
      </c>
      <c r="R122" s="75">
        <v>25.2</v>
      </c>
      <c r="S122" s="201">
        <v>0.22467318551583923</v>
      </c>
      <c r="T122" s="202">
        <v>1.7126836931872425</v>
      </c>
      <c r="U122" s="186"/>
      <c r="V122" s="72"/>
      <c r="W122" s="73"/>
      <c r="X122" s="180">
        <v>7.3756566330984565</v>
      </c>
      <c r="Y122" s="186"/>
      <c r="Z122" s="72"/>
      <c r="AA122" s="182"/>
      <c r="AB122" s="195"/>
      <c r="AC122" s="186"/>
      <c r="AD122" s="72"/>
      <c r="AE122" s="73"/>
      <c r="AF122" s="74"/>
      <c r="AG122" s="186"/>
      <c r="AH122" s="76"/>
      <c r="AI122" s="73"/>
      <c r="AJ122" s="74"/>
      <c r="AK122" s="186"/>
      <c r="AL122" s="73"/>
      <c r="AM122" s="73"/>
      <c r="AN122" s="74"/>
      <c r="AO122" s="186"/>
      <c r="AP122" s="73"/>
      <c r="AQ122" s="73"/>
      <c r="AR122" s="74"/>
      <c r="AS122" s="186"/>
      <c r="AT122" s="73"/>
      <c r="AU122" s="73"/>
      <c r="AV122" s="74"/>
      <c r="AW122" s="186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6">
        <v>3</v>
      </c>
      <c r="C123" s="26">
        <v>17</v>
      </c>
      <c r="D123" s="71">
        <v>18</v>
      </c>
      <c r="E123" s="204">
        <v>72</v>
      </c>
      <c r="F123" s="194">
        <v>33.4</v>
      </c>
      <c r="G123" s="191">
        <v>0.18709499187251466</v>
      </c>
      <c r="H123" s="193">
        <v>1.8903142503839518</v>
      </c>
      <c r="I123" s="204">
        <v>72</v>
      </c>
      <c r="J123" s="194">
        <v>34.2</v>
      </c>
      <c r="K123" s="191">
        <v>0.1859425392821549</v>
      </c>
      <c r="L123" s="193">
        <v>1.9236685401435338</v>
      </c>
      <c r="M123" s="204">
        <v>72</v>
      </c>
      <c r="N123" s="197">
        <v>31.8</v>
      </c>
      <c r="O123" s="191">
        <v>0.20081618623223896</v>
      </c>
      <c r="P123" s="193">
        <v>1.9317513034610228</v>
      </c>
      <c r="Q123" s="204">
        <v>72</v>
      </c>
      <c r="R123" s="75">
        <v>28.3</v>
      </c>
      <c r="S123" s="201">
        <v>0.22467318551583923</v>
      </c>
      <c r="T123" s="202">
        <v>1.9233709729047208</v>
      </c>
      <c r="U123" s="186"/>
      <c r="V123" s="72"/>
      <c r="W123" s="73"/>
      <c r="X123" s="180">
        <v>7.669105066893229</v>
      </c>
      <c r="Y123" s="186"/>
      <c r="Z123" s="72"/>
      <c r="AA123" s="182"/>
      <c r="AB123" s="195"/>
      <c r="AC123" s="186"/>
      <c r="AD123" s="72"/>
      <c r="AE123" s="73"/>
      <c r="AF123" s="74"/>
      <c r="AG123" s="186"/>
      <c r="AH123" s="76"/>
      <c r="AI123" s="73"/>
      <c r="AJ123" s="74"/>
      <c r="AK123" s="186"/>
      <c r="AL123" s="73"/>
      <c r="AM123" s="73"/>
      <c r="AN123" s="74"/>
      <c r="AO123" s="186"/>
      <c r="AP123" s="73"/>
      <c r="AQ123" s="73"/>
      <c r="AR123" s="74"/>
      <c r="AS123" s="186"/>
      <c r="AT123" s="73"/>
      <c r="AU123" s="73"/>
      <c r="AV123" s="74"/>
      <c r="AW123" s="186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6">
        <v>3</v>
      </c>
      <c r="C124" s="26">
        <v>26</v>
      </c>
      <c r="D124" s="71">
        <v>18</v>
      </c>
      <c r="E124" s="204">
        <v>72</v>
      </c>
      <c r="F124" s="194">
        <v>34.2</v>
      </c>
      <c r="G124" s="191">
        <v>0.18709499187251466</v>
      </c>
      <c r="H124" s="193">
        <v>1.9355912384171006</v>
      </c>
      <c r="I124" s="204">
        <v>72</v>
      </c>
      <c r="J124" s="194">
        <v>34.1</v>
      </c>
      <c r="K124" s="191">
        <v>0.1859425392821549</v>
      </c>
      <c r="L124" s="193">
        <v>1.9180437783302482</v>
      </c>
      <c r="M124" s="204">
        <v>72</v>
      </c>
      <c r="N124" s="197">
        <v>31.1</v>
      </c>
      <c r="O124" s="191">
        <v>0.20081618623223896</v>
      </c>
      <c r="P124" s="193">
        <v>1.889228476026346</v>
      </c>
      <c r="Q124" s="204">
        <v>72</v>
      </c>
      <c r="R124" s="75">
        <v>25.5</v>
      </c>
      <c r="S124" s="201">
        <v>0.22467318551583923</v>
      </c>
      <c r="T124" s="202">
        <v>1.733072784772805</v>
      </c>
      <c r="U124" s="186"/>
      <c r="V124" s="72"/>
      <c r="W124" s="73"/>
      <c r="X124" s="180">
        <v>7.4759362775465</v>
      </c>
      <c r="Y124" s="186"/>
      <c r="Z124" s="72"/>
      <c r="AA124" s="182"/>
      <c r="AB124" s="195"/>
      <c r="AC124" s="186"/>
      <c r="AD124" s="72"/>
      <c r="AE124" s="73"/>
      <c r="AF124" s="74"/>
      <c r="AG124" s="186"/>
      <c r="AH124" s="76"/>
      <c r="AI124" s="73"/>
      <c r="AJ124" s="74"/>
      <c r="AK124" s="186"/>
      <c r="AL124" s="73"/>
      <c r="AM124" s="73"/>
      <c r="AN124" s="74"/>
      <c r="AO124" s="186"/>
      <c r="AP124" s="73"/>
      <c r="AQ124" s="73"/>
      <c r="AR124" s="74"/>
      <c r="AS124" s="186"/>
      <c r="AT124" s="73"/>
      <c r="AU124" s="73"/>
      <c r="AV124" s="74"/>
      <c r="AW124" s="186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6">
        <v>2</v>
      </c>
      <c r="C125" s="26">
        <v>32</v>
      </c>
      <c r="D125" s="71">
        <v>18</v>
      </c>
      <c r="E125" s="204">
        <v>72</v>
      </c>
      <c r="F125" s="194">
        <v>38.4</v>
      </c>
      <c r="G125" s="191">
        <v>0.18709499187251466</v>
      </c>
      <c r="H125" s="193">
        <v>2.1732954255911303</v>
      </c>
      <c r="I125" s="204">
        <v>72</v>
      </c>
      <c r="J125" s="194">
        <v>31.7</v>
      </c>
      <c r="K125" s="191">
        <v>0.1859425392821549</v>
      </c>
      <c r="L125" s="193">
        <v>1.783049494811404</v>
      </c>
      <c r="M125" s="204">
        <v>72</v>
      </c>
      <c r="N125" s="197">
        <v>29.4</v>
      </c>
      <c r="O125" s="191">
        <v>0.20081618623223896</v>
      </c>
      <c r="P125" s="193">
        <v>1.785958752256417</v>
      </c>
      <c r="Q125" s="204">
        <v>72</v>
      </c>
      <c r="R125" s="75">
        <v>23.9</v>
      </c>
      <c r="S125" s="201">
        <v>0.22467318551583923</v>
      </c>
      <c r="T125" s="202">
        <v>1.6243309629831384</v>
      </c>
      <c r="U125" s="186"/>
      <c r="V125" s="72"/>
      <c r="W125" s="73"/>
      <c r="X125" s="180">
        <v>7.3666346356420895</v>
      </c>
      <c r="Y125" s="186"/>
      <c r="Z125" s="72"/>
      <c r="AA125" s="182"/>
      <c r="AB125" s="195"/>
      <c r="AC125" s="186"/>
      <c r="AD125" s="72"/>
      <c r="AE125" s="73"/>
      <c r="AF125" s="74"/>
      <c r="AG125" s="186"/>
      <c r="AH125" s="76"/>
      <c r="AI125" s="73"/>
      <c r="AJ125" s="74"/>
      <c r="AK125" s="186"/>
      <c r="AL125" s="73"/>
      <c r="AM125" s="73"/>
      <c r="AN125" s="74"/>
      <c r="AO125" s="186"/>
      <c r="AP125" s="73"/>
      <c r="AQ125" s="73"/>
      <c r="AR125" s="74"/>
      <c r="AS125" s="186"/>
      <c r="AT125" s="73"/>
      <c r="AU125" s="73"/>
      <c r="AV125" s="74"/>
      <c r="AW125" s="186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6">
        <v>2</v>
      </c>
      <c r="C126" s="26">
        <v>25</v>
      </c>
      <c r="D126" s="71">
        <v>18</v>
      </c>
      <c r="E126" s="204">
        <v>72</v>
      </c>
      <c r="F126" s="194">
        <v>39.3</v>
      </c>
      <c r="G126" s="191">
        <v>0.18709499187251466</v>
      </c>
      <c r="H126" s="193">
        <v>2.224232037128422</v>
      </c>
      <c r="I126" s="204">
        <v>72</v>
      </c>
      <c r="J126" s="194">
        <v>30.9</v>
      </c>
      <c r="K126" s="191">
        <v>0.1859425392821549</v>
      </c>
      <c r="L126" s="193">
        <v>1.7380514003051222</v>
      </c>
      <c r="M126" s="204">
        <v>72</v>
      </c>
      <c r="N126" s="194">
        <v>26.3</v>
      </c>
      <c r="O126" s="191">
        <v>0.20081618623223896</v>
      </c>
      <c r="P126" s="193">
        <v>1.597643373617135</v>
      </c>
      <c r="Q126" s="204">
        <v>72</v>
      </c>
      <c r="R126" s="75">
        <v>21.5</v>
      </c>
      <c r="S126" s="201">
        <v>0.22467318551583923</v>
      </c>
      <c r="T126" s="202">
        <v>1.4612182302986394</v>
      </c>
      <c r="U126" s="186"/>
      <c r="V126" s="72"/>
      <c r="W126" s="73"/>
      <c r="X126" s="180">
        <v>7.021145041349318</v>
      </c>
      <c r="Y126" s="186"/>
      <c r="Z126" s="72"/>
      <c r="AA126" s="182"/>
      <c r="AB126" s="195"/>
      <c r="AC126" s="186"/>
      <c r="AD126" s="72"/>
      <c r="AE126" s="73"/>
      <c r="AF126" s="74"/>
      <c r="AG126" s="186"/>
      <c r="AH126" s="76"/>
      <c r="AI126" s="73"/>
      <c r="AJ126" s="74"/>
      <c r="AK126" s="186"/>
      <c r="AL126" s="73"/>
      <c r="AM126" s="73"/>
      <c r="AN126" s="74"/>
      <c r="AO126" s="186"/>
      <c r="AP126" s="73"/>
      <c r="AQ126" s="73"/>
      <c r="AR126" s="74"/>
      <c r="AS126" s="186"/>
      <c r="AT126" s="73"/>
      <c r="AU126" s="73"/>
      <c r="AV126" s="74"/>
      <c r="AW126" s="186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6">
        <v>2</v>
      </c>
      <c r="C127" s="26">
        <v>37</v>
      </c>
      <c r="D127" s="71">
        <v>18</v>
      </c>
      <c r="E127" s="204">
        <v>72</v>
      </c>
      <c r="F127" s="194">
        <v>31.1</v>
      </c>
      <c r="G127" s="191">
        <v>0.18709499187251466</v>
      </c>
      <c r="H127" s="193">
        <v>1.7601429097886498</v>
      </c>
      <c r="I127" s="204">
        <v>72</v>
      </c>
      <c r="J127" s="194">
        <v>29.7</v>
      </c>
      <c r="K127" s="191">
        <v>0.1859425392821549</v>
      </c>
      <c r="L127" s="193">
        <v>1.6705542585457</v>
      </c>
      <c r="M127" s="204">
        <v>72</v>
      </c>
      <c r="N127" s="194">
        <v>25.1</v>
      </c>
      <c r="O127" s="191">
        <v>0.20081618623223896</v>
      </c>
      <c r="P127" s="193">
        <v>1.5247470980148323</v>
      </c>
      <c r="Q127" s="204">
        <v>72</v>
      </c>
      <c r="R127" s="75">
        <v>18.1</v>
      </c>
      <c r="S127" s="201">
        <v>0.22467318551583923</v>
      </c>
      <c r="T127" s="202">
        <v>1.230141858995599</v>
      </c>
      <c r="U127" s="186"/>
      <c r="V127" s="72"/>
      <c r="W127" s="73"/>
      <c r="X127" s="180">
        <v>6.1855861253447815</v>
      </c>
      <c r="Y127" s="186"/>
      <c r="Z127" s="72"/>
      <c r="AA127" s="182"/>
      <c r="AB127" s="195"/>
      <c r="AC127" s="186"/>
      <c r="AD127" s="72"/>
      <c r="AE127" s="73"/>
      <c r="AF127" s="74"/>
      <c r="AG127" s="186"/>
      <c r="AH127" s="76"/>
      <c r="AI127" s="73"/>
      <c r="AJ127" s="74"/>
      <c r="AK127" s="186"/>
      <c r="AL127" s="73"/>
      <c r="AM127" s="73"/>
      <c r="AN127" s="74"/>
      <c r="AO127" s="186"/>
      <c r="AP127" s="73"/>
      <c r="AQ127" s="73"/>
      <c r="AR127" s="74"/>
      <c r="AS127" s="186"/>
      <c r="AT127" s="73"/>
      <c r="AU127" s="73"/>
      <c r="AV127" s="74"/>
      <c r="AW127" s="186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6">
        <v>1</v>
      </c>
      <c r="C128" s="26">
        <v>39</v>
      </c>
      <c r="D128" s="71">
        <v>18</v>
      </c>
      <c r="E128" s="204">
        <v>72</v>
      </c>
      <c r="F128" s="194">
        <v>34.2</v>
      </c>
      <c r="G128" s="191">
        <v>0.18709499187251466</v>
      </c>
      <c r="H128" s="193">
        <v>1.9355912384171006</v>
      </c>
      <c r="I128" s="204">
        <v>72</v>
      </c>
      <c r="J128" s="194">
        <v>31.5</v>
      </c>
      <c r="K128" s="191">
        <v>0.1859425392821549</v>
      </c>
      <c r="L128" s="193">
        <v>1.7717999711848336</v>
      </c>
      <c r="M128" s="204">
        <v>72</v>
      </c>
      <c r="N128" s="194">
        <v>28.55</v>
      </c>
      <c r="O128" s="191">
        <v>0.20081618623223896</v>
      </c>
      <c r="P128" s="193">
        <v>1.7343238903714526</v>
      </c>
      <c r="Q128" s="204">
        <v>72</v>
      </c>
      <c r="R128" s="75">
        <v>23.1</v>
      </c>
      <c r="S128" s="201">
        <v>0.22467318551583923</v>
      </c>
      <c r="T128" s="202">
        <v>1.569960052088306</v>
      </c>
      <c r="U128" s="186"/>
      <c r="V128" s="72"/>
      <c r="W128" s="73"/>
      <c r="X128" s="180">
        <v>7.011675152061693</v>
      </c>
      <c r="Y128" s="186"/>
      <c r="Z128" s="72"/>
      <c r="AA128" s="182"/>
      <c r="AB128" s="195"/>
      <c r="AC128" s="186"/>
      <c r="AD128" s="72"/>
      <c r="AE128" s="73"/>
      <c r="AF128" s="74"/>
      <c r="AG128" s="186"/>
      <c r="AH128" s="76"/>
      <c r="AI128" s="73"/>
      <c r="AJ128" s="74"/>
      <c r="AK128" s="186"/>
      <c r="AL128" s="73"/>
      <c r="AM128" s="73"/>
      <c r="AN128" s="74"/>
      <c r="AO128" s="186"/>
      <c r="AP128" s="73"/>
      <c r="AQ128" s="73"/>
      <c r="AR128" s="74"/>
      <c r="AS128" s="186"/>
      <c r="AT128" s="73"/>
      <c r="AU128" s="73"/>
      <c r="AV128" s="74"/>
      <c r="AW128" s="186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6">
        <v>1</v>
      </c>
      <c r="C129" s="26">
        <v>51</v>
      </c>
      <c r="D129" s="71">
        <v>18</v>
      </c>
      <c r="E129" s="204">
        <v>72</v>
      </c>
      <c r="F129" s="194">
        <v>31.9</v>
      </c>
      <c r="G129" s="191">
        <v>0.18709499187251466</v>
      </c>
      <c r="H129" s="193">
        <v>1.8054198978217986</v>
      </c>
      <c r="I129" s="204">
        <v>72</v>
      </c>
      <c r="J129" s="194">
        <v>30.8</v>
      </c>
      <c r="K129" s="191">
        <v>0.1859425392821549</v>
      </c>
      <c r="L129" s="193">
        <v>1.7324266384918372</v>
      </c>
      <c r="M129" s="204">
        <v>72</v>
      </c>
      <c r="N129" s="194">
        <v>25.4</v>
      </c>
      <c r="O129" s="191">
        <v>0.20081618623223896</v>
      </c>
      <c r="P129" s="193">
        <v>1.542971166915408</v>
      </c>
      <c r="Q129" s="204">
        <v>72</v>
      </c>
      <c r="R129" s="75">
        <v>18.5</v>
      </c>
      <c r="S129" s="201">
        <v>0.22467318551583923</v>
      </c>
      <c r="T129" s="202">
        <v>1.2573273144430155</v>
      </c>
      <c r="U129" s="186"/>
      <c r="V129" s="72"/>
      <c r="W129" s="73"/>
      <c r="X129" s="180">
        <v>6.338145017672059</v>
      </c>
      <c r="Y129" s="186"/>
      <c r="Z129" s="72"/>
      <c r="AA129" s="182"/>
      <c r="AB129" s="195"/>
      <c r="AC129" s="186"/>
      <c r="AD129" s="72"/>
      <c r="AE129" s="73"/>
      <c r="AF129" s="74"/>
      <c r="AG129" s="186"/>
      <c r="AH129" s="76"/>
      <c r="AI129" s="73"/>
      <c r="AJ129" s="74"/>
      <c r="AK129" s="186"/>
      <c r="AL129" s="73"/>
      <c r="AM129" s="73"/>
      <c r="AN129" s="74"/>
      <c r="AO129" s="186"/>
      <c r="AP129" s="73"/>
      <c r="AQ129" s="73"/>
      <c r="AR129" s="74"/>
      <c r="AS129" s="186"/>
      <c r="AT129" s="73"/>
      <c r="AU129" s="73"/>
      <c r="AV129" s="74"/>
      <c r="AW129" s="186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6">
        <v>1</v>
      </c>
      <c r="C130" s="26">
        <v>49</v>
      </c>
      <c r="D130" s="71">
        <v>18</v>
      </c>
      <c r="E130" s="204">
        <v>72</v>
      </c>
      <c r="F130" s="194">
        <v>30.1</v>
      </c>
      <c r="G130" s="191">
        <v>0.18709499187251466</v>
      </c>
      <c r="H130" s="193">
        <v>1.703546674747214</v>
      </c>
      <c r="I130" s="204">
        <v>72</v>
      </c>
      <c r="J130" s="194">
        <v>28.7</v>
      </c>
      <c r="K130" s="191">
        <v>0.1859425392821549</v>
      </c>
      <c r="L130" s="193">
        <v>1.6143066404128485</v>
      </c>
      <c r="M130" s="204">
        <v>72</v>
      </c>
      <c r="N130" s="194">
        <v>22.2</v>
      </c>
      <c r="O130" s="191">
        <v>0.20081618623223896</v>
      </c>
      <c r="P130" s="193">
        <v>1.3485810986426008</v>
      </c>
      <c r="Q130" s="204">
        <v>72</v>
      </c>
      <c r="R130" s="75">
        <v>17.3</v>
      </c>
      <c r="S130" s="201">
        <v>0.22467318551583923</v>
      </c>
      <c r="T130" s="202">
        <v>1.1757709481007657</v>
      </c>
      <c r="U130" s="186"/>
      <c r="V130" s="72"/>
      <c r="W130" s="73"/>
      <c r="X130" s="180">
        <v>5.84220536190343</v>
      </c>
      <c r="Y130" s="186"/>
      <c r="Z130" s="72"/>
      <c r="AA130" s="182"/>
      <c r="AB130" s="195"/>
      <c r="AC130" s="186"/>
      <c r="AD130" s="72"/>
      <c r="AE130" s="73"/>
      <c r="AF130" s="74"/>
      <c r="AG130" s="186"/>
      <c r="AH130" s="76"/>
      <c r="AI130" s="73"/>
      <c r="AJ130" s="74"/>
      <c r="AK130" s="186"/>
      <c r="AL130" s="73"/>
      <c r="AM130" s="73"/>
      <c r="AN130" s="74"/>
      <c r="AO130" s="186"/>
      <c r="AP130" s="73"/>
      <c r="AQ130" s="73"/>
      <c r="AR130" s="74"/>
      <c r="AS130" s="186"/>
      <c r="AT130" s="73"/>
      <c r="AU130" s="73"/>
      <c r="AV130" s="74"/>
      <c r="AW130" s="186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6">
        <v>1</v>
      </c>
      <c r="C131" s="26">
        <v>20</v>
      </c>
      <c r="D131" s="71">
        <v>18</v>
      </c>
      <c r="E131" s="204">
        <v>72</v>
      </c>
      <c r="F131" s="194">
        <v>29.9</v>
      </c>
      <c r="G131" s="191">
        <v>0.18709499187251466</v>
      </c>
      <c r="H131" s="193">
        <v>1.692227427738927</v>
      </c>
      <c r="I131" s="204">
        <v>72</v>
      </c>
      <c r="J131" s="194">
        <v>23.6</v>
      </c>
      <c r="K131" s="191">
        <v>0.1859425392821549</v>
      </c>
      <c r="L131" s="193">
        <v>1.3274437879353038</v>
      </c>
      <c r="M131" s="204">
        <v>72</v>
      </c>
      <c r="N131" s="194">
        <v>22.9</v>
      </c>
      <c r="O131" s="191">
        <v>0.20081618623223896</v>
      </c>
      <c r="P131" s="193">
        <v>1.391103926077277</v>
      </c>
      <c r="Q131" s="204">
        <v>72</v>
      </c>
      <c r="R131" s="75">
        <v>18.9</v>
      </c>
      <c r="S131" s="201">
        <v>0.22467318551583923</v>
      </c>
      <c r="T131" s="202">
        <v>1.2845127698904317</v>
      </c>
      <c r="U131" s="186"/>
      <c r="V131" s="72"/>
      <c r="W131" s="73"/>
      <c r="X131" s="180">
        <v>5.69528791164194</v>
      </c>
      <c r="Y131" s="186"/>
      <c r="Z131" s="72"/>
      <c r="AA131" s="182"/>
      <c r="AB131" s="195"/>
      <c r="AC131" s="186"/>
      <c r="AD131" s="72"/>
      <c r="AE131" s="73"/>
      <c r="AF131" s="74"/>
      <c r="AG131" s="186"/>
      <c r="AH131" s="76"/>
      <c r="AI131" s="73"/>
      <c r="AJ131" s="74"/>
      <c r="AK131" s="186"/>
      <c r="AL131" s="73"/>
      <c r="AM131" s="73"/>
      <c r="AN131" s="74"/>
      <c r="AO131" s="186"/>
      <c r="AP131" s="73"/>
      <c r="AQ131" s="73"/>
      <c r="AR131" s="74"/>
      <c r="AS131" s="186"/>
      <c r="AT131" s="73"/>
      <c r="AU131" s="73"/>
      <c r="AV131" s="74"/>
      <c r="AW131" s="186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6">
        <v>1</v>
      </c>
      <c r="C132" s="26">
        <v>45</v>
      </c>
      <c r="D132" s="71">
        <v>18</v>
      </c>
      <c r="E132" s="204">
        <v>72</v>
      </c>
      <c r="F132" s="194">
        <v>36.45</v>
      </c>
      <c r="G132" s="191">
        <v>0.18709499187251466</v>
      </c>
      <c r="H132" s="193">
        <v>2.062932767260331</v>
      </c>
      <c r="I132" s="204">
        <v>72</v>
      </c>
      <c r="J132" s="194">
        <v>31.25</v>
      </c>
      <c r="K132" s="191">
        <v>0.1859425392821549</v>
      </c>
      <c r="L132" s="193">
        <v>1.7577380666516205</v>
      </c>
      <c r="M132" s="204">
        <v>72</v>
      </c>
      <c r="N132" s="194">
        <v>25.4</v>
      </c>
      <c r="O132" s="191">
        <v>0.20081618623223896</v>
      </c>
      <c r="P132" s="193">
        <v>1.542971166915408</v>
      </c>
      <c r="Q132" s="204">
        <v>72</v>
      </c>
      <c r="R132" s="75">
        <v>18.7</v>
      </c>
      <c r="S132" s="201">
        <v>0.22467318551583923</v>
      </c>
      <c r="T132" s="202">
        <v>1.2709200421667235</v>
      </c>
      <c r="U132" s="186"/>
      <c r="V132" s="72"/>
      <c r="W132" s="73"/>
      <c r="X132" s="180">
        <v>6.634562042994083</v>
      </c>
      <c r="Y132" s="186"/>
      <c r="Z132" s="72"/>
      <c r="AA132" s="182"/>
      <c r="AB132" s="195"/>
      <c r="AC132" s="186"/>
      <c r="AD132" s="72"/>
      <c r="AE132" s="73"/>
      <c r="AF132" s="74"/>
      <c r="AG132" s="186"/>
      <c r="AH132" s="76"/>
      <c r="AI132" s="73"/>
      <c r="AJ132" s="74"/>
      <c r="AK132" s="186"/>
      <c r="AL132" s="73"/>
      <c r="AM132" s="73"/>
      <c r="AN132" s="74"/>
      <c r="AO132" s="186"/>
      <c r="AP132" s="73"/>
      <c r="AQ132" s="73"/>
      <c r="AR132" s="74"/>
      <c r="AS132" s="186"/>
      <c r="AT132" s="73"/>
      <c r="AU132" s="73"/>
      <c r="AV132" s="74"/>
      <c r="AW132" s="186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6">
        <v>1</v>
      </c>
      <c r="C133" s="26">
        <v>52</v>
      </c>
      <c r="D133" s="71">
        <v>18</v>
      </c>
      <c r="E133" s="204">
        <v>72</v>
      </c>
      <c r="F133" s="194">
        <v>36.1</v>
      </c>
      <c r="G133" s="191">
        <v>0.18709499187251466</v>
      </c>
      <c r="H133" s="193">
        <v>2.0431240849958283</v>
      </c>
      <c r="I133" s="204">
        <v>72</v>
      </c>
      <c r="J133" s="194">
        <v>32.7</v>
      </c>
      <c r="K133" s="191">
        <v>0.1859425392821549</v>
      </c>
      <c r="L133" s="193">
        <v>1.8392971129442561</v>
      </c>
      <c r="M133" s="204">
        <v>72</v>
      </c>
      <c r="N133" s="194">
        <v>27.7</v>
      </c>
      <c r="O133" s="191">
        <v>0.20081618623223896</v>
      </c>
      <c r="P133" s="193">
        <v>1.6826890284864884</v>
      </c>
      <c r="Q133" s="204">
        <v>72</v>
      </c>
      <c r="R133" s="75">
        <v>20.4</v>
      </c>
      <c r="S133" s="201">
        <v>0.22467318551583923</v>
      </c>
      <c r="T133" s="202">
        <v>1.3864582278182438</v>
      </c>
      <c r="U133" s="186"/>
      <c r="V133" s="72"/>
      <c r="W133" s="73"/>
      <c r="X133" s="180">
        <v>6.951568454244817</v>
      </c>
      <c r="Y133" s="186"/>
      <c r="Z133" s="72"/>
      <c r="AA133" s="182"/>
      <c r="AB133" s="195"/>
      <c r="AC133" s="186"/>
      <c r="AD133" s="72"/>
      <c r="AE133" s="73"/>
      <c r="AF133" s="74"/>
      <c r="AG133" s="186"/>
      <c r="AH133" s="76"/>
      <c r="AI133" s="73"/>
      <c r="AJ133" s="74"/>
      <c r="AK133" s="186"/>
      <c r="AL133" s="73"/>
      <c r="AM133" s="73"/>
      <c r="AN133" s="74"/>
      <c r="AO133" s="186"/>
      <c r="AP133" s="73"/>
      <c r="AQ133" s="73"/>
      <c r="AR133" s="74"/>
      <c r="AS133" s="186"/>
      <c r="AT133" s="73"/>
      <c r="AU133" s="73"/>
      <c r="AV133" s="74"/>
      <c r="AW133" s="186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6">
        <v>2</v>
      </c>
      <c r="C134" s="26">
        <v>18</v>
      </c>
      <c r="D134" s="71">
        <v>18</v>
      </c>
      <c r="E134" s="204">
        <v>72</v>
      </c>
      <c r="F134" s="194">
        <v>36.4</v>
      </c>
      <c r="G134" s="191">
        <v>0.18709499187251466</v>
      </c>
      <c r="H134" s="193">
        <v>2.0601029555082593</v>
      </c>
      <c r="I134" s="204">
        <v>72</v>
      </c>
      <c r="J134" s="194">
        <v>30.4</v>
      </c>
      <c r="K134" s="191">
        <v>0.1859425392821549</v>
      </c>
      <c r="L134" s="193">
        <v>1.7099275912386964</v>
      </c>
      <c r="M134" s="204">
        <v>72</v>
      </c>
      <c r="N134" s="194">
        <v>26.3</v>
      </c>
      <c r="O134" s="191">
        <v>0.20081618623223896</v>
      </c>
      <c r="P134" s="193">
        <v>1.597643373617135</v>
      </c>
      <c r="Q134" s="204">
        <v>72</v>
      </c>
      <c r="R134" s="75">
        <v>22.5</v>
      </c>
      <c r="S134" s="201">
        <v>0.22467318551583923</v>
      </c>
      <c r="T134" s="202">
        <v>1.5291818689171808</v>
      </c>
      <c r="U134" s="186"/>
      <c r="V134" s="72"/>
      <c r="W134" s="73"/>
      <c r="X134" s="180">
        <v>6.896855789281272</v>
      </c>
      <c r="Y134" s="186"/>
      <c r="Z134" s="72"/>
      <c r="AA134" s="182"/>
      <c r="AB134" s="195"/>
      <c r="AC134" s="186"/>
      <c r="AD134" s="72"/>
      <c r="AE134" s="73"/>
      <c r="AF134" s="74"/>
      <c r="AG134" s="186"/>
      <c r="AH134" s="76"/>
      <c r="AI134" s="73"/>
      <c r="AJ134" s="74"/>
      <c r="AK134" s="186"/>
      <c r="AL134" s="73"/>
      <c r="AM134" s="73"/>
      <c r="AN134" s="74"/>
      <c r="AO134" s="186"/>
      <c r="AP134" s="73"/>
      <c r="AQ134" s="73"/>
      <c r="AR134" s="74"/>
      <c r="AS134" s="186"/>
      <c r="AT134" s="73"/>
      <c r="AU134" s="73"/>
      <c r="AV134" s="74"/>
      <c r="AW134" s="186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6">
        <v>2</v>
      </c>
      <c r="C135" s="26">
        <v>48</v>
      </c>
      <c r="D135" s="71">
        <v>18</v>
      </c>
      <c r="E135" s="204">
        <v>72</v>
      </c>
      <c r="F135" s="194">
        <v>29.3</v>
      </c>
      <c r="G135" s="191">
        <v>0.18709499187251466</v>
      </c>
      <c r="H135" s="193">
        <v>1.6582696867140656</v>
      </c>
      <c r="I135" s="204">
        <v>72</v>
      </c>
      <c r="J135" s="194">
        <v>29.6</v>
      </c>
      <c r="K135" s="191">
        <v>0.1859425392821549</v>
      </c>
      <c r="L135" s="193">
        <v>1.664929496732415</v>
      </c>
      <c r="M135" s="204">
        <v>72</v>
      </c>
      <c r="N135" s="194">
        <v>27.1</v>
      </c>
      <c r="O135" s="191">
        <v>0.20081618623223896</v>
      </c>
      <c r="P135" s="193">
        <v>1.6462408906853372</v>
      </c>
      <c r="Q135" s="204">
        <v>72</v>
      </c>
      <c r="R135" s="75">
        <v>21.6</v>
      </c>
      <c r="S135" s="201">
        <v>0.22467318551583923</v>
      </c>
      <c r="T135" s="202">
        <v>1.4680145941604936</v>
      </c>
      <c r="U135" s="186"/>
      <c r="V135" s="72"/>
      <c r="W135" s="73"/>
      <c r="X135" s="180">
        <v>6.437454668292311</v>
      </c>
      <c r="Y135" s="186"/>
      <c r="Z135" s="72"/>
      <c r="AA135" s="182"/>
      <c r="AB135" s="195"/>
      <c r="AC135" s="186"/>
      <c r="AD135" s="72"/>
      <c r="AE135" s="73"/>
      <c r="AF135" s="74"/>
      <c r="AG135" s="186"/>
      <c r="AH135" s="76"/>
      <c r="AI135" s="73"/>
      <c r="AJ135" s="74"/>
      <c r="AK135" s="186"/>
      <c r="AL135" s="73"/>
      <c r="AM135" s="73"/>
      <c r="AN135" s="74"/>
      <c r="AO135" s="186"/>
      <c r="AP135" s="73"/>
      <c r="AQ135" s="73"/>
      <c r="AR135" s="74"/>
      <c r="AS135" s="186"/>
      <c r="AT135" s="73"/>
      <c r="AU135" s="73"/>
      <c r="AV135" s="74"/>
      <c r="AW135" s="186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6">
        <v>2</v>
      </c>
      <c r="C136" s="26">
        <v>44</v>
      </c>
      <c r="D136" s="71">
        <v>18</v>
      </c>
      <c r="E136" s="204">
        <v>72</v>
      </c>
      <c r="F136" s="194">
        <v>29.1</v>
      </c>
      <c r="G136" s="191">
        <v>0.18709499187251466</v>
      </c>
      <c r="H136" s="193">
        <v>1.6469504397057784</v>
      </c>
      <c r="I136" s="204">
        <v>72</v>
      </c>
      <c r="J136" s="194">
        <v>32.3</v>
      </c>
      <c r="K136" s="191">
        <v>0.1859425392821549</v>
      </c>
      <c r="L136" s="193">
        <v>1.816798065691115</v>
      </c>
      <c r="M136" s="204">
        <v>72</v>
      </c>
      <c r="N136" s="194">
        <v>28.3</v>
      </c>
      <c r="O136" s="191">
        <v>0.20081618623223896</v>
      </c>
      <c r="P136" s="193">
        <v>1.7191371662876398</v>
      </c>
      <c r="Q136" s="204">
        <v>72</v>
      </c>
      <c r="R136" s="75">
        <v>23.1</v>
      </c>
      <c r="S136" s="201">
        <v>0.22467318551583923</v>
      </c>
      <c r="T136" s="202">
        <v>1.569960052088306</v>
      </c>
      <c r="U136" s="186"/>
      <c r="V136" s="72"/>
      <c r="W136" s="73"/>
      <c r="X136" s="180">
        <v>6.752845723772839</v>
      </c>
      <c r="Y136" s="186"/>
      <c r="Z136" s="72"/>
      <c r="AA136" s="182"/>
      <c r="AB136" s="195"/>
      <c r="AC136" s="186"/>
      <c r="AD136" s="72"/>
      <c r="AE136" s="73"/>
      <c r="AF136" s="74"/>
      <c r="AG136" s="186"/>
      <c r="AH136" s="76"/>
      <c r="AI136" s="73"/>
      <c r="AJ136" s="74"/>
      <c r="AK136" s="186"/>
      <c r="AL136" s="73"/>
      <c r="AM136" s="73"/>
      <c r="AN136" s="74"/>
      <c r="AO136" s="186"/>
      <c r="AP136" s="73"/>
      <c r="AQ136" s="73"/>
      <c r="AR136" s="74"/>
      <c r="AS136" s="186"/>
      <c r="AT136" s="73"/>
      <c r="AU136" s="73"/>
      <c r="AV136" s="74"/>
      <c r="AW136" s="186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6">
        <v>3</v>
      </c>
      <c r="C137" s="26">
        <v>49</v>
      </c>
      <c r="D137" s="71">
        <v>18</v>
      </c>
      <c r="E137" s="204">
        <v>72</v>
      </c>
      <c r="F137" s="194">
        <v>27.15</v>
      </c>
      <c r="G137" s="191">
        <v>0.18709499187251466</v>
      </c>
      <c r="H137" s="193">
        <v>1.5365877813749789</v>
      </c>
      <c r="I137" s="204">
        <v>72</v>
      </c>
      <c r="J137" s="194">
        <v>32.5</v>
      </c>
      <c r="K137" s="191">
        <v>0.1859425392821549</v>
      </c>
      <c r="L137" s="193">
        <v>1.8280475893176855</v>
      </c>
      <c r="M137" s="204">
        <v>72</v>
      </c>
      <c r="N137" s="194">
        <v>30.25</v>
      </c>
      <c r="O137" s="191">
        <v>0.20081618623223896</v>
      </c>
      <c r="P137" s="193">
        <v>1.8375936141413816</v>
      </c>
      <c r="Q137" s="204">
        <v>72</v>
      </c>
      <c r="R137" s="75">
        <v>23.2</v>
      </c>
      <c r="S137" s="201">
        <v>0.22467318551583923</v>
      </c>
      <c r="T137" s="202">
        <v>1.5767564159501597</v>
      </c>
      <c r="U137" s="186"/>
      <c r="V137" s="72"/>
      <c r="W137" s="73"/>
      <c r="X137" s="180">
        <v>6.778985400784206</v>
      </c>
      <c r="Y137" s="186"/>
      <c r="Z137" s="72"/>
      <c r="AA137" s="182"/>
      <c r="AB137" s="195"/>
      <c r="AC137" s="186"/>
      <c r="AD137" s="72"/>
      <c r="AE137" s="73"/>
      <c r="AF137" s="74"/>
      <c r="AG137" s="186"/>
      <c r="AH137" s="76"/>
      <c r="AI137" s="73"/>
      <c r="AJ137" s="74"/>
      <c r="AK137" s="186"/>
      <c r="AL137" s="73"/>
      <c r="AM137" s="73"/>
      <c r="AN137" s="74"/>
      <c r="AO137" s="186"/>
      <c r="AP137" s="73"/>
      <c r="AQ137" s="73"/>
      <c r="AR137" s="74"/>
      <c r="AS137" s="186"/>
      <c r="AT137" s="73"/>
      <c r="AU137" s="73"/>
      <c r="AV137" s="74"/>
      <c r="AW137" s="186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6">
        <v>3</v>
      </c>
      <c r="C138" s="26">
        <v>42</v>
      </c>
      <c r="D138" s="71">
        <v>18</v>
      </c>
      <c r="E138" s="204">
        <v>72</v>
      </c>
      <c r="F138" s="194">
        <v>35.9</v>
      </c>
      <c r="G138" s="191">
        <v>0.18709499187251466</v>
      </c>
      <c r="H138" s="193">
        <v>2.0318048379875413</v>
      </c>
      <c r="I138" s="204">
        <v>72</v>
      </c>
      <c r="J138" s="194">
        <v>31.2</v>
      </c>
      <c r="K138" s="191">
        <v>0.1859425392821549</v>
      </c>
      <c r="L138" s="193">
        <v>1.7549256857449778</v>
      </c>
      <c r="M138" s="204">
        <v>72</v>
      </c>
      <c r="N138" s="194">
        <v>32.6</v>
      </c>
      <c r="O138" s="191">
        <v>0.20081618623223896</v>
      </c>
      <c r="P138" s="193">
        <v>1.9803488205292243</v>
      </c>
      <c r="Q138" s="204">
        <v>72</v>
      </c>
      <c r="R138" s="75">
        <v>23.3</v>
      </c>
      <c r="S138" s="201">
        <v>0.22467318551583923</v>
      </c>
      <c r="T138" s="202">
        <v>1.5835527798120137</v>
      </c>
      <c r="U138" s="186"/>
      <c r="V138" s="72"/>
      <c r="W138" s="73"/>
      <c r="X138" s="180">
        <v>7.350632124073757</v>
      </c>
      <c r="Y138" s="186"/>
      <c r="Z138" s="72"/>
      <c r="AA138" s="182"/>
      <c r="AB138" s="195"/>
      <c r="AC138" s="186"/>
      <c r="AD138" s="72"/>
      <c r="AE138" s="73"/>
      <c r="AF138" s="74"/>
      <c r="AG138" s="186"/>
      <c r="AH138" s="76"/>
      <c r="AI138" s="73"/>
      <c r="AJ138" s="74"/>
      <c r="AK138" s="186"/>
      <c r="AL138" s="73"/>
      <c r="AM138" s="73"/>
      <c r="AN138" s="74"/>
      <c r="AO138" s="186"/>
      <c r="AP138" s="73"/>
      <c r="AQ138" s="73"/>
      <c r="AR138" s="74"/>
      <c r="AS138" s="186"/>
      <c r="AT138" s="73"/>
      <c r="AU138" s="73"/>
      <c r="AV138" s="74"/>
      <c r="AW138" s="186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6">
        <v>3</v>
      </c>
      <c r="C139" s="26">
        <v>27</v>
      </c>
      <c r="D139" s="71">
        <v>18</v>
      </c>
      <c r="E139" s="204">
        <v>72</v>
      </c>
      <c r="F139" s="194">
        <v>25.1</v>
      </c>
      <c r="G139" s="191">
        <v>0.18709499187251466</v>
      </c>
      <c r="H139" s="193">
        <v>1.4205654995400356</v>
      </c>
      <c r="I139" s="204">
        <v>72</v>
      </c>
      <c r="J139" s="194">
        <v>26.4</v>
      </c>
      <c r="K139" s="191">
        <v>0.1859425392821549</v>
      </c>
      <c r="L139" s="193">
        <v>1.484937118707289</v>
      </c>
      <c r="M139" s="204">
        <v>72</v>
      </c>
      <c r="N139" s="194">
        <v>25.4</v>
      </c>
      <c r="O139" s="191">
        <v>0.20081618623223896</v>
      </c>
      <c r="P139" s="193">
        <v>1.542971166915408</v>
      </c>
      <c r="Q139" s="204">
        <v>72</v>
      </c>
      <c r="R139" s="75">
        <v>20.6</v>
      </c>
      <c r="S139" s="201">
        <v>0.22467318551583923</v>
      </c>
      <c r="T139" s="202">
        <v>1.4000509555419522</v>
      </c>
      <c r="U139" s="186"/>
      <c r="V139" s="72"/>
      <c r="W139" s="73"/>
      <c r="X139" s="180">
        <v>5.848524740704685</v>
      </c>
      <c r="Y139" s="186"/>
      <c r="Z139" s="72"/>
      <c r="AA139" s="182"/>
      <c r="AB139" s="195"/>
      <c r="AC139" s="186"/>
      <c r="AD139" s="72"/>
      <c r="AE139" s="73"/>
      <c r="AF139" s="74"/>
      <c r="AG139" s="186"/>
      <c r="AH139" s="76"/>
      <c r="AI139" s="73"/>
      <c r="AJ139" s="74"/>
      <c r="AK139" s="186"/>
      <c r="AL139" s="73"/>
      <c r="AM139" s="73"/>
      <c r="AN139" s="74"/>
      <c r="AO139" s="186"/>
      <c r="AP139" s="73"/>
      <c r="AQ139" s="73"/>
      <c r="AR139" s="74"/>
      <c r="AS139" s="186"/>
      <c r="AT139" s="73"/>
      <c r="AU139" s="73"/>
      <c r="AV139" s="74"/>
      <c r="AW139" s="186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6">
        <v>4</v>
      </c>
      <c r="C140" s="26">
        <v>52</v>
      </c>
      <c r="D140" s="71">
        <v>18</v>
      </c>
      <c r="E140" s="204">
        <v>72</v>
      </c>
      <c r="F140" s="194">
        <v>32.4</v>
      </c>
      <c r="G140" s="191">
        <v>0.18709499187251466</v>
      </c>
      <c r="H140" s="193">
        <v>1.833718015342516</v>
      </c>
      <c r="I140" s="204">
        <v>72</v>
      </c>
      <c r="J140" s="194">
        <v>30.25</v>
      </c>
      <c r="K140" s="191">
        <v>0.1859425392821549</v>
      </c>
      <c r="L140" s="193">
        <v>1.7014904485187687</v>
      </c>
      <c r="M140" s="204">
        <v>72</v>
      </c>
      <c r="N140" s="194">
        <v>28.5</v>
      </c>
      <c r="O140" s="191">
        <v>0.20081618623223896</v>
      </c>
      <c r="P140" s="193">
        <v>1.7312865455546902</v>
      </c>
      <c r="Q140" s="204">
        <v>72</v>
      </c>
      <c r="R140" s="75">
        <v>20.6</v>
      </c>
      <c r="S140" s="201">
        <v>0.22467318551583923</v>
      </c>
      <c r="T140" s="202">
        <v>1.4000509555419522</v>
      </c>
      <c r="U140" s="186"/>
      <c r="V140" s="72"/>
      <c r="W140" s="73"/>
      <c r="X140" s="180">
        <v>6.666545964957927</v>
      </c>
      <c r="Y140" s="186"/>
      <c r="Z140" s="72"/>
      <c r="AA140" s="182"/>
      <c r="AB140" s="195"/>
      <c r="AC140" s="186"/>
      <c r="AD140" s="72"/>
      <c r="AE140" s="73"/>
      <c r="AF140" s="74"/>
      <c r="AG140" s="186"/>
      <c r="AH140" s="76"/>
      <c r="AI140" s="73"/>
      <c r="AJ140" s="74"/>
      <c r="AK140" s="186"/>
      <c r="AL140" s="73"/>
      <c r="AM140" s="73"/>
      <c r="AN140" s="74"/>
      <c r="AO140" s="186"/>
      <c r="AP140" s="73"/>
      <c r="AQ140" s="73"/>
      <c r="AR140" s="74"/>
      <c r="AS140" s="186"/>
      <c r="AT140" s="73"/>
      <c r="AU140" s="73"/>
      <c r="AV140" s="74"/>
      <c r="AW140" s="186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6">
        <v>4</v>
      </c>
      <c r="C141" s="26">
        <v>54</v>
      </c>
      <c r="D141" s="71">
        <v>18</v>
      </c>
      <c r="E141" s="204">
        <v>72</v>
      </c>
      <c r="F141" s="194">
        <v>36.3</v>
      </c>
      <c r="G141" s="191">
        <v>0.18709499187251466</v>
      </c>
      <c r="H141" s="193">
        <v>2.054443332004115</v>
      </c>
      <c r="I141" s="204">
        <v>72</v>
      </c>
      <c r="J141" s="194">
        <v>30</v>
      </c>
      <c r="K141" s="191">
        <v>0.1859425392821549</v>
      </c>
      <c r="L141" s="193">
        <v>1.6874285439855556</v>
      </c>
      <c r="M141" s="204">
        <v>72</v>
      </c>
      <c r="N141" s="194">
        <v>26.9</v>
      </c>
      <c r="O141" s="191">
        <v>0.20081618623223896</v>
      </c>
      <c r="P141" s="193">
        <v>1.6340915114182863</v>
      </c>
      <c r="Q141" s="204">
        <v>72</v>
      </c>
      <c r="R141" s="75">
        <v>21.8</v>
      </c>
      <c r="S141" s="201">
        <v>0.22467318551583923</v>
      </c>
      <c r="T141" s="202">
        <v>1.4816073218842019</v>
      </c>
      <c r="U141" s="186"/>
      <c r="V141" s="72"/>
      <c r="W141" s="73"/>
      <c r="X141" s="180">
        <v>6.857570709292158</v>
      </c>
      <c r="Y141" s="186"/>
      <c r="Z141" s="72"/>
      <c r="AA141" s="182"/>
      <c r="AB141" s="195"/>
      <c r="AC141" s="186"/>
      <c r="AD141" s="72"/>
      <c r="AE141" s="73"/>
      <c r="AF141" s="74"/>
      <c r="AG141" s="186"/>
      <c r="AH141" s="76"/>
      <c r="AI141" s="73"/>
      <c r="AJ141" s="74"/>
      <c r="AK141" s="186"/>
      <c r="AL141" s="73"/>
      <c r="AM141" s="73"/>
      <c r="AN141" s="74"/>
      <c r="AO141" s="186"/>
      <c r="AP141" s="73"/>
      <c r="AQ141" s="73"/>
      <c r="AR141" s="74"/>
      <c r="AS141" s="186"/>
      <c r="AT141" s="73"/>
      <c r="AU141" s="73"/>
      <c r="AV141" s="74"/>
      <c r="AW141" s="186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6">
        <v>4</v>
      </c>
      <c r="C142" s="26">
        <v>18</v>
      </c>
      <c r="D142" s="71">
        <v>18</v>
      </c>
      <c r="E142" s="204">
        <v>72</v>
      </c>
      <c r="F142" s="194">
        <v>37.1</v>
      </c>
      <c r="G142" s="191">
        <v>0.18709499187251466</v>
      </c>
      <c r="H142" s="193">
        <v>2.099720320037264</v>
      </c>
      <c r="I142" s="204">
        <v>72</v>
      </c>
      <c r="J142" s="194">
        <v>32.4</v>
      </c>
      <c r="K142" s="191">
        <v>0.1859425392821549</v>
      </c>
      <c r="L142" s="193">
        <v>1.8224228275044</v>
      </c>
      <c r="M142" s="204">
        <v>72</v>
      </c>
      <c r="N142" s="194">
        <v>32.8</v>
      </c>
      <c r="O142" s="191">
        <v>0.20081618623223896</v>
      </c>
      <c r="P142" s="193">
        <v>1.9924981997962747</v>
      </c>
      <c r="Q142" s="204">
        <v>72</v>
      </c>
      <c r="R142" s="75">
        <v>24.3</v>
      </c>
      <c r="S142" s="201">
        <v>0.22467318551583923</v>
      </c>
      <c r="T142" s="202">
        <v>1.6515164184305553</v>
      </c>
      <c r="U142" s="186"/>
      <c r="V142" s="72"/>
      <c r="W142" s="73"/>
      <c r="X142" s="180">
        <v>7.5661577657684935</v>
      </c>
      <c r="Y142" s="186"/>
      <c r="Z142" s="72"/>
      <c r="AA142" s="182"/>
      <c r="AB142" s="195"/>
      <c r="AC142" s="186"/>
      <c r="AD142" s="72"/>
      <c r="AE142" s="73"/>
      <c r="AF142" s="74"/>
      <c r="AG142" s="186"/>
      <c r="AH142" s="76"/>
      <c r="AI142" s="73"/>
      <c r="AJ142" s="74"/>
      <c r="AK142" s="186"/>
      <c r="AL142" s="73"/>
      <c r="AM142" s="73"/>
      <c r="AN142" s="74"/>
      <c r="AO142" s="186"/>
      <c r="AP142" s="73"/>
      <c r="AQ142" s="73"/>
      <c r="AR142" s="74"/>
      <c r="AS142" s="186"/>
      <c r="AT142" s="73"/>
      <c r="AU142" s="73"/>
      <c r="AV142" s="74"/>
      <c r="AW142" s="186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6">
        <v>4</v>
      </c>
      <c r="C143" s="26">
        <v>41</v>
      </c>
      <c r="D143" s="71">
        <v>18</v>
      </c>
      <c r="E143" s="204">
        <v>72</v>
      </c>
      <c r="F143" s="194">
        <v>40.8</v>
      </c>
      <c r="G143" s="191">
        <v>0.18709499187251466</v>
      </c>
      <c r="H143" s="193">
        <v>2.309126389690576</v>
      </c>
      <c r="I143" s="204">
        <v>72</v>
      </c>
      <c r="J143" s="194">
        <v>39.7</v>
      </c>
      <c r="K143" s="191">
        <v>0.1859425392821549</v>
      </c>
      <c r="L143" s="193">
        <v>2.233030439874219</v>
      </c>
      <c r="M143" s="204">
        <v>72</v>
      </c>
      <c r="N143" s="194">
        <v>33.8</v>
      </c>
      <c r="O143" s="191">
        <v>0.20081618623223896</v>
      </c>
      <c r="P143" s="193">
        <v>2.053245096131527</v>
      </c>
      <c r="Q143" s="204">
        <v>72</v>
      </c>
      <c r="R143" s="75">
        <v>28.8</v>
      </c>
      <c r="S143" s="201">
        <v>0.22467318551583923</v>
      </c>
      <c r="T143" s="202">
        <v>1.9573527922139913</v>
      </c>
      <c r="U143" s="186"/>
      <c r="V143" s="72"/>
      <c r="W143" s="73"/>
      <c r="X143" s="180">
        <v>8.552754717910313</v>
      </c>
      <c r="Y143" s="186"/>
      <c r="Z143" s="72"/>
      <c r="AA143" s="182"/>
      <c r="AB143" s="195"/>
      <c r="AC143" s="186"/>
      <c r="AD143" s="72"/>
      <c r="AE143" s="73"/>
      <c r="AF143" s="74"/>
      <c r="AG143" s="186"/>
      <c r="AH143" s="76"/>
      <c r="AI143" s="73"/>
      <c r="AJ143" s="74"/>
      <c r="AK143" s="186"/>
      <c r="AL143" s="73"/>
      <c r="AM143" s="73"/>
      <c r="AN143" s="74"/>
      <c r="AO143" s="186"/>
      <c r="AP143" s="73"/>
      <c r="AQ143" s="73"/>
      <c r="AR143" s="74"/>
      <c r="AS143" s="186"/>
      <c r="AT143" s="73"/>
      <c r="AU143" s="73"/>
      <c r="AV143" s="74"/>
      <c r="AW143" s="186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6">
        <v>4</v>
      </c>
      <c r="C144" s="26">
        <v>27</v>
      </c>
      <c r="D144" s="71">
        <v>18</v>
      </c>
      <c r="E144" s="204">
        <v>72</v>
      </c>
      <c r="F144" s="194">
        <v>35.4</v>
      </c>
      <c r="G144" s="191">
        <v>0.18709499187251466</v>
      </c>
      <c r="H144" s="193">
        <v>2.003506720466823</v>
      </c>
      <c r="I144" s="204">
        <v>72</v>
      </c>
      <c r="J144" s="194">
        <v>32.9</v>
      </c>
      <c r="K144" s="191">
        <v>0.1859425392821549</v>
      </c>
      <c r="L144" s="193">
        <v>1.850546636570826</v>
      </c>
      <c r="M144" s="204">
        <v>72</v>
      </c>
      <c r="N144" s="194">
        <v>29.1</v>
      </c>
      <c r="O144" s="191">
        <v>0.20081618623223896</v>
      </c>
      <c r="P144" s="193">
        <v>1.7677346833558414</v>
      </c>
      <c r="Q144" s="204">
        <v>72</v>
      </c>
      <c r="R144" s="75">
        <v>22.9</v>
      </c>
      <c r="S144" s="201">
        <v>0.22467318551583923</v>
      </c>
      <c r="T144" s="202">
        <v>1.556367324364597</v>
      </c>
      <c r="U144" s="186"/>
      <c r="V144" s="72"/>
      <c r="W144" s="73"/>
      <c r="X144" s="180">
        <v>7.178155364758087</v>
      </c>
      <c r="Y144" s="186"/>
      <c r="Z144" s="72"/>
      <c r="AA144" s="182"/>
      <c r="AB144" s="195"/>
      <c r="AC144" s="186"/>
      <c r="AD144" s="72"/>
      <c r="AE144" s="73"/>
      <c r="AF144" s="74"/>
      <c r="AG144" s="186"/>
      <c r="AH144" s="76"/>
      <c r="AI144" s="73"/>
      <c r="AJ144" s="74"/>
      <c r="AK144" s="186"/>
      <c r="AL144" s="73"/>
      <c r="AM144" s="73"/>
      <c r="AN144" s="74"/>
      <c r="AO144" s="186"/>
      <c r="AP144" s="73"/>
      <c r="AQ144" s="73"/>
      <c r="AR144" s="74"/>
      <c r="AS144" s="186"/>
      <c r="AT144" s="73"/>
      <c r="AU144" s="73"/>
      <c r="AV144" s="74"/>
      <c r="AW144" s="186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6">
        <v>4</v>
      </c>
      <c r="C145" s="26">
        <v>35</v>
      </c>
      <c r="D145" s="71">
        <v>18</v>
      </c>
      <c r="E145" s="204">
        <v>72</v>
      </c>
      <c r="F145" s="194">
        <v>43.2</v>
      </c>
      <c r="G145" s="191">
        <v>0.18709499187251466</v>
      </c>
      <c r="H145" s="193">
        <v>2.4449573537900218</v>
      </c>
      <c r="I145" s="204">
        <v>72</v>
      </c>
      <c r="J145" s="194">
        <v>36.8</v>
      </c>
      <c r="K145" s="191">
        <v>0.1859425392821549</v>
      </c>
      <c r="L145" s="193">
        <v>2.069912347288948</v>
      </c>
      <c r="M145" s="204">
        <v>72</v>
      </c>
      <c r="N145" s="194">
        <v>31.4</v>
      </c>
      <c r="O145" s="191">
        <v>0.20081618623223896</v>
      </c>
      <c r="P145" s="193">
        <v>1.9074525449269217</v>
      </c>
      <c r="Q145" s="204">
        <v>72</v>
      </c>
      <c r="R145" s="75">
        <v>24.6</v>
      </c>
      <c r="S145" s="201">
        <v>0.22467318551583923</v>
      </c>
      <c r="T145" s="202">
        <v>1.6719055100161178</v>
      </c>
      <c r="U145" s="186"/>
      <c r="V145" s="72"/>
      <c r="W145" s="73"/>
      <c r="X145" s="180">
        <v>8.09422775602201</v>
      </c>
      <c r="Y145" s="186"/>
      <c r="Z145" s="72"/>
      <c r="AA145" s="182"/>
      <c r="AB145" s="195"/>
      <c r="AC145" s="186"/>
      <c r="AD145" s="72"/>
      <c r="AE145" s="73"/>
      <c r="AF145" s="74"/>
      <c r="AG145" s="186"/>
      <c r="AH145" s="76"/>
      <c r="AI145" s="73"/>
      <c r="AJ145" s="74"/>
      <c r="AK145" s="186"/>
      <c r="AL145" s="73"/>
      <c r="AM145" s="73"/>
      <c r="AN145" s="74"/>
      <c r="AO145" s="186"/>
      <c r="AP145" s="73"/>
      <c r="AQ145" s="73"/>
      <c r="AR145" s="74"/>
      <c r="AS145" s="186"/>
      <c r="AT145" s="73"/>
      <c r="AU145" s="73"/>
      <c r="AV145" s="74"/>
      <c r="AW145" s="186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6">
        <v>3</v>
      </c>
      <c r="C146" s="26">
        <v>53</v>
      </c>
      <c r="D146" s="71">
        <v>18</v>
      </c>
      <c r="E146" s="204">
        <v>72</v>
      </c>
      <c r="F146" s="194">
        <v>36.4</v>
      </c>
      <c r="G146" s="191">
        <v>0.18709499187251466</v>
      </c>
      <c r="H146" s="193">
        <v>2.0601029555082593</v>
      </c>
      <c r="I146" s="204">
        <v>72</v>
      </c>
      <c r="J146" s="194">
        <v>32.6</v>
      </c>
      <c r="K146" s="191">
        <v>0.1859425392821549</v>
      </c>
      <c r="L146" s="193">
        <v>1.8336723511309705</v>
      </c>
      <c r="M146" s="204">
        <v>72</v>
      </c>
      <c r="N146" s="194">
        <v>31.5</v>
      </c>
      <c r="O146" s="191">
        <v>0.20081618623223896</v>
      </c>
      <c r="P146" s="193">
        <v>1.913527234560447</v>
      </c>
      <c r="Q146" s="204">
        <v>72</v>
      </c>
      <c r="R146" s="75">
        <v>25.2</v>
      </c>
      <c r="S146" s="201">
        <v>0.22467318551583923</v>
      </c>
      <c r="T146" s="202">
        <v>1.7126836931872425</v>
      </c>
      <c r="U146" s="186"/>
      <c r="V146" s="72"/>
      <c r="W146" s="73"/>
      <c r="X146" s="180">
        <v>7.51998623438692</v>
      </c>
      <c r="Y146" s="186"/>
      <c r="Z146" s="72"/>
      <c r="AA146" s="182"/>
      <c r="AB146" s="195"/>
      <c r="AC146" s="186"/>
      <c r="AD146" s="72"/>
      <c r="AE146" s="73"/>
      <c r="AF146" s="74"/>
      <c r="AG146" s="186"/>
      <c r="AH146" s="76"/>
      <c r="AI146" s="73"/>
      <c r="AJ146" s="74"/>
      <c r="AK146" s="186"/>
      <c r="AL146" s="73"/>
      <c r="AM146" s="73"/>
      <c r="AN146" s="74"/>
      <c r="AO146" s="186"/>
      <c r="AP146" s="73"/>
      <c r="AQ146" s="73"/>
      <c r="AR146" s="74"/>
      <c r="AS146" s="186"/>
      <c r="AT146" s="73"/>
      <c r="AU146" s="73"/>
      <c r="AV146" s="74"/>
      <c r="AW146" s="186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6">
        <v>3</v>
      </c>
      <c r="C147" s="26">
        <v>28</v>
      </c>
      <c r="D147" s="71">
        <v>18</v>
      </c>
      <c r="E147" s="204">
        <v>72</v>
      </c>
      <c r="F147" s="194">
        <v>38.5</v>
      </c>
      <c r="G147" s="191">
        <v>0.18709499187251466</v>
      </c>
      <c r="H147" s="193">
        <v>2.178955049095274</v>
      </c>
      <c r="I147" s="204">
        <v>72</v>
      </c>
      <c r="J147" s="194">
        <v>36.2</v>
      </c>
      <c r="K147" s="191">
        <v>0.1859425392821549</v>
      </c>
      <c r="L147" s="193">
        <v>2.0361637764092375</v>
      </c>
      <c r="M147" s="204">
        <v>72</v>
      </c>
      <c r="N147" s="194">
        <v>31.4</v>
      </c>
      <c r="O147" s="191">
        <v>0.20081618623223896</v>
      </c>
      <c r="P147" s="193">
        <v>1.9074525449269217</v>
      </c>
      <c r="Q147" s="204">
        <v>72</v>
      </c>
      <c r="R147" s="75">
        <v>26.5</v>
      </c>
      <c r="S147" s="201">
        <v>0.22467318551583923</v>
      </c>
      <c r="T147" s="202">
        <v>1.801036423391346</v>
      </c>
      <c r="U147" s="186"/>
      <c r="V147" s="72"/>
      <c r="W147" s="73"/>
      <c r="X147" s="180">
        <v>7.923607793822779</v>
      </c>
      <c r="Y147" s="186"/>
      <c r="Z147" s="72"/>
      <c r="AA147" s="182"/>
      <c r="AB147" s="195"/>
      <c r="AC147" s="186"/>
      <c r="AD147" s="72"/>
      <c r="AE147" s="73"/>
      <c r="AF147" s="74"/>
      <c r="AG147" s="186"/>
      <c r="AH147" s="76"/>
      <c r="AI147" s="73"/>
      <c r="AJ147" s="74"/>
      <c r="AK147" s="186"/>
      <c r="AL147" s="73"/>
      <c r="AM147" s="73"/>
      <c r="AN147" s="74"/>
      <c r="AO147" s="186"/>
      <c r="AP147" s="73"/>
      <c r="AQ147" s="73"/>
      <c r="AR147" s="74"/>
      <c r="AS147" s="186"/>
      <c r="AT147" s="73"/>
      <c r="AU147" s="73"/>
      <c r="AV147" s="74"/>
      <c r="AW147" s="186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6">
        <v>3</v>
      </c>
      <c r="C148" s="26">
        <v>20</v>
      </c>
      <c r="D148" s="71">
        <v>18</v>
      </c>
      <c r="E148" s="204">
        <v>72</v>
      </c>
      <c r="F148" s="194">
        <v>31.3</v>
      </c>
      <c r="G148" s="191">
        <v>0.18709499187251466</v>
      </c>
      <c r="H148" s="193">
        <v>1.771462156796937</v>
      </c>
      <c r="I148" s="204">
        <v>72</v>
      </c>
      <c r="J148" s="194">
        <v>33.8</v>
      </c>
      <c r="K148" s="191">
        <v>0.1859425392821549</v>
      </c>
      <c r="L148" s="193">
        <v>1.9011694928903926</v>
      </c>
      <c r="M148" s="204">
        <v>72</v>
      </c>
      <c r="N148" s="194">
        <v>31.1</v>
      </c>
      <c r="O148" s="191">
        <v>0.20081618623223896</v>
      </c>
      <c r="P148" s="193">
        <v>1.889228476026346</v>
      </c>
      <c r="Q148" s="204">
        <v>72</v>
      </c>
      <c r="R148" s="75">
        <v>26.45</v>
      </c>
      <c r="S148" s="201">
        <v>0.22467318551583923</v>
      </c>
      <c r="T148" s="202">
        <v>1.797638241460419</v>
      </c>
      <c r="U148" s="186"/>
      <c r="V148" s="72"/>
      <c r="W148" s="73"/>
      <c r="X148" s="180">
        <v>7.359498367174094</v>
      </c>
      <c r="Y148" s="186"/>
      <c r="Z148" s="72"/>
      <c r="AA148" s="182"/>
      <c r="AB148" s="195"/>
      <c r="AC148" s="186"/>
      <c r="AD148" s="72"/>
      <c r="AE148" s="73"/>
      <c r="AF148" s="74"/>
      <c r="AG148" s="186"/>
      <c r="AH148" s="76"/>
      <c r="AI148" s="73"/>
      <c r="AJ148" s="74"/>
      <c r="AK148" s="186"/>
      <c r="AL148" s="73"/>
      <c r="AM148" s="73"/>
      <c r="AN148" s="74"/>
      <c r="AO148" s="186"/>
      <c r="AP148" s="73"/>
      <c r="AQ148" s="73"/>
      <c r="AR148" s="74"/>
      <c r="AS148" s="186"/>
      <c r="AT148" s="73"/>
      <c r="AU148" s="73"/>
      <c r="AV148" s="74"/>
      <c r="AW148" s="186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6">
        <v>2</v>
      </c>
      <c r="C149" s="26">
        <v>33</v>
      </c>
      <c r="D149" s="71">
        <v>18</v>
      </c>
      <c r="E149" s="204">
        <v>72</v>
      </c>
      <c r="F149" s="194">
        <v>49.5</v>
      </c>
      <c r="G149" s="191">
        <v>0.18709499187251466</v>
      </c>
      <c r="H149" s="193">
        <v>2.8015136345510667</v>
      </c>
      <c r="I149" s="204">
        <v>72</v>
      </c>
      <c r="J149" s="194">
        <v>35.5</v>
      </c>
      <c r="K149" s="191">
        <v>0.1859425392821549</v>
      </c>
      <c r="L149" s="193">
        <v>1.996790443716241</v>
      </c>
      <c r="M149" s="204">
        <v>72</v>
      </c>
      <c r="N149" s="194">
        <v>32.4</v>
      </c>
      <c r="O149" s="191">
        <v>0.20081618623223896</v>
      </c>
      <c r="P149" s="193">
        <v>1.9681994412621742</v>
      </c>
      <c r="Q149" s="204">
        <v>72</v>
      </c>
      <c r="R149" s="75">
        <v>27.6</v>
      </c>
      <c r="S149" s="201">
        <v>0.22467318551583923</v>
      </c>
      <c r="T149" s="202">
        <v>1.8757964258717417</v>
      </c>
      <c r="U149" s="186"/>
      <c r="V149" s="72"/>
      <c r="W149" s="73"/>
      <c r="X149" s="180">
        <v>8.642299945401223</v>
      </c>
      <c r="Y149" s="186"/>
      <c r="Z149" s="72"/>
      <c r="AA149" s="182"/>
      <c r="AB149" s="195"/>
      <c r="AC149" s="186"/>
      <c r="AD149" s="72"/>
      <c r="AE149" s="73"/>
      <c r="AF149" s="74"/>
      <c r="AG149" s="186"/>
      <c r="AH149" s="76"/>
      <c r="AI149" s="73"/>
      <c r="AJ149" s="74"/>
      <c r="AK149" s="186"/>
      <c r="AL149" s="73"/>
      <c r="AM149" s="73"/>
      <c r="AN149" s="74"/>
      <c r="AO149" s="186"/>
      <c r="AP149" s="73"/>
      <c r="AQ149" s="73"/>
      <c r="AR149" s="74"/>
      <c r="AS149" s="186"/>
      <c r="AT149" s="73"/>
      <c r="AU149" s="73"/>
      <c r="AV149" s="74"/>
      <c r="AW149" s="186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6">
        <v>2</v>
      </c>
      <c r="C150" s="26">
        <v>39</v>
      </c>
      <c r="D150" s="71">
        <v>18</v>
      </c>
      <c r="E150" s="204">
        <v>72</v>
      </c>
      <c r="F150" s="194">
        <v>38.3</v>
      </c>
      <c r="G150" s="191">
        <v>0.18709499187251466</v>
      </c>
      <c r="H150" s="193">
        <v>2.1676358020869864</v>
      </c>
      <c r="I150" s="204">
        <v>72</v>
      </c>
      <c r="J150" s="194">
        <v>34.2</v>
      </c>
      <c r="K150" s="191">
        <v>0.1859425392821549</v>
      </c>
      <c r="L150" s="193">
        <v>1.9236685401435338</v>
      </c>
      <c r="M150" s="204">
        <v>72</v>
      </c>
      <c r="N150" s="194">
        <v>28.4</v>
      </c>
      <c r="O150" s="191">
        <v>0.20081618623223896</v>
      </c>
      <c r="P150" s="193">
        <v>1.725211855921165</v>
      </c>
      <c r="Q150" s="204">
        <v>72</v>
      </c>
      <c r="R150" s="75">
        <v>25.3</v>
      </c>
      <c r="S150" s="201">
        <v>0.22467318551583923</v>
      </c>
      <c r="T150" s="202">
        <v>1.7194800570490965</v>
      </c>
      <c r="U150" s="186"/>
      <c r="V150" s="72"/>
      <c r="W150" s="73"/>
      <c r="X150" s="180">
        <v>7.535996255200782</v>
      </c>
      <c r="Y150" s="186"/>
      <c r="Z150" s="72"/>
      <c r="AA150" s="182"/>
      <c r="AB150" s="195"/>
      <c r="AC150" s="186"/>
      <c r="AD150" s="72"/>
      <c r="AE150" s="73"/>
      <c r="AF150" s="74"/>
      <c r="AG150" s="186"/>
      <c r="AH150" s="76"/>
      <c r="AI150" s="73"/>
      <c r="AJ150" s="74"/>
      <c r="AK150" s="186"/>
      <c r="AL150" s="73"/>
      <c r="AM150" s="73"/>
      <c r="AN150" s="74"/>
      <c r="AO150" s="186"/>
      <c r="AP150" s="73"/>
      <c r="AQ150" s="73"/>
      <c r="AR150" s="74"/>
      <c r="AS150" s="186"/>
      <c r="AT150" s="73"/>
      <c r="AU150" s="73"/>
      <c r="AV150" s="74"/>
      <c r="AW150" s="186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6">
        <v>2</v>
      </c>
      <c r="C151" s="26">
        <v>26</v>
      </c>
      <c r="D151" s="71">
        <v>18</v>
      </c>
      <c r="E151" s="204">
        <v>72</v>
      </c>
      <c r="F151" s="194">
        <v>46.4</v>
      </c>
      <c r="G151" s="191">
        <v>0.18709499187251466</v>
      </c>
      <c r="H151" s="193">
        <v>2.6260653059226158</v>
      </c>
      <c r="I151" s="204">
        <v>72</v>
      </c>
      <c r="J151" s="194">
        <v>36</v>
      </c>
      <c r="K151" s="191">
        <v>0.1859425392821549</v>
      </c>
      <c r="L151" s="193">
        <v>2.024914252782667</v>
      </c>
      <c r="M151" s="204">
        <v>72</v>
      </c>
      <c r="N151" s="194">
        <v>29.6</v>
      </c>
      <c r="O151" s="191">
        <v>0.20081618623223896</v>
      </c>
      <c r="P151" s="193">
        <v>1.7981081315234677</v>
      </c>
      <c r="Q151" s="204">
        <v>72</v>
      </c>
      <c r="R151" s="75">
        <v>24.1</v>
      </c>
      <c r="S151" s="201">
        <v>0.22467318551583923</v>
      </c>
      <c r="T151" s="202">
        <v>1.637923690706847</v>
      </c>
      <c r="U151" s="186"/>
      <c r="V151" s="72"/>
      <c r="W151" s="73"/>
      <c r="X151" s="180">
        <v>8.087011380935596</v>
      </c>
      <c r="Y151" s="186"/>
      <c r="Z151" s="72"/>
      <c r="AA151" s="182"/>
      <c r="AB151" s="195"/>
      <c r="AC151" s="186"/>
      <c r="AD151" s="72"/>
      <c r="AE151" s="73"/>
      <c r="AF151" s="74"/>
      <c r="AG151" s="186"/>
      <c r="AH151" s="76"/>
      <c r="AI151" s="73"/>
      <c r="AJ151" s="74"/>
      <c r="AK151" s="186"/>
      <c r="AL151" s="73"/>
      <c r="AM151" s="73"/>
      <c r="AN151" s="74"/>
      <c r="AO151" s="186"/>
      <c r="AP151" s="73"/>
      <c r="AQ151" s="73"/>
      <c r="AR151" s="74"/>
      <c r="AS151" s="186"/>
      <c r="AT151" s="73"/>
      <c r="AU151" s="73"/>
      <c r="AV151" s="74"/>
      <c r="AW151" s="186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6">
        <v>1</v>
      </c>
      <c r="C152" s="26">
        <v>25</v>
      </c>
      <c r="D152" s="71">
        <v>18</v>
      </c>
      <c r="E152" s="204">
        <v>72</v>
      </c>
      <c r="F152" s="194">
        <v>41.4</v>
      </c>
      <c r="G152" s="191">
        <v>0.18709499187251466</v>
      </c>
      <c r="H152" s="193">
        <v>2.3430841307154373</v>
      </c>
      <c r="I152" s="204">
        <v>72</v>
      </c>
      <c r="J152" s="194">
        <v>34.35</v>
      </c>
      <c r="K152" s="191">
        <v>0.1859425392821549</v>
      </c>
      <c r="L152" s="193">
        <v>1.9321056828634615</v>
      </c>
      <c r="M152" s="204">
        <v>72</v>
      </c>
      <c r="N152" s="194">
        <v>28.9</v>
      </c>
      <c r="O152" s="191">
        <v>0.20081618623223896</v>
      </c>
      <c r="P152" s="193">
        <v>1.755585304088791</v>
      </c>
      <c r="Q152" s="204">
        <v>72</v>
      </c>
      <c r="R152" s="75">
        <v>20.3</v>
      </c>
      <c r="S152" s="201">
        <v>0.22467318551583923</v>
      </c>
      <c r="T152" s="202">
        <v>1.3796618639563898</v>
      </c>
      <c r="U152" s="186"/>
      <c r="V152" s="72"/>
      <c r="W152" s="73"/>
      <c r="X152" s="180">
        <v>7.410436981624079</v>
      </c>
      <c r="Y152" s="186"/>
      <c r="Z152" s="72"/>
      <c r="AA152" s="182"/>
      <c r="AB152" s="195"/>
      <c r="AC152" s="186"/>
      <c r="AD152" s="72"/>
      <c r="AE152" s="73"/>
      <c r="AF152" s="74"/>
      <c r="AG152" s="186"/>
      <c r="AH152" s="76"/>
      <c r="AI152" s="73"/>
      <c r="AJ152" s="74"/>
      <c r="AK152" s="186"/>
      <c r="AL152" s="73"/>
      <c r="AM152" s="73"/>
      <c r="AN152" s="74"/>
      <c r="AO152" s="186"/>
      <c r="AP152" s="73"/>
      <c r="AQ152" s="73"/>
      <c r="AR152" s="74"/>
      <c r="AS152" s="186"/>
      <c r="AT152" s="73"/>
      <c r="AU152" s="73"/>
      <c r="AV152" s="74"/>
      <c r="AW152" s="186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6">
        <v>1</v>
      </c>
      <c r="C153" s="26">
        <v>47</v>
      </c>
      <c r="D153" s="71">
        <v>18</v>
      </c>
      <c r="E153" s="204">
        <v>72</v>
      </c>
      <c r="F153" s="194">
        <v>34.5</v>
      </c>
      <c r="G153" s="191">
        <v>0.18709499187251466</v>
      </c>
      <c r="H153" s="193">
        <v>1.952570108929531</v>
      </c>
      <c r="I153" s="204">
        <v>72</v>
      </c>
      <c r="J153" s="194">
        <v>34.4</v>
      </c>
      <c r="K153" s="191">
        <v>0.1859425392821549</v>
      </c>
      <c r="L153" s="193">
        <v>1.9349180637701038</v>
      </c>
      <c r="M153" s="204">
        <v>72</v>
      </c>
      <c r="N153" s="194">
        <v>25.05</v>
      </c>
      <c r="O153" s="191">
        <v>0.20081618623223896</v>
      </c>
      <c r="P153" s="193">
        <v>1.52170975319807</v>
      </c>
      <c r="Q153" s="204">
        <v>72</v>
      </c>
      <c r="R153" s="75">
        <v>18.1</v>
      </c>
      <c r="S153" s="201">
        <v>0.22467318551583923</v>
      </c>
      <c r="T153" s="202">
        <v>1.230141858995599</v>
      </c>
      <c r="U153" s="186"/>
      <c r="V153" s="72"/>
      <c r="W153" s="73"/>
      <c r="X153" s="180">
        <v>6.639339784893304</v>
      </c>
      <c r="Y153" s="186"/>
      <c r="Z153" s="72"/>
      <c r="AA153" s="182"/>
      <c r="AB153" s="195"/>
      <c r="AC153" s="186"/>
      <c r="AD153" s="72"/>
      <c r="AE153" s="73"/>
      <c r="AF153" s="74"/>
      <c r="AG153" s="186"/>
      <c r="AH153" s="76"/>
      <c r="AI153" s="73"/>
      <c r="AJ153" s="74"/>
      <c r="AK153" s="186"/>
      <c r="AL153" s="73"/>
      <c r="AM153" s="73"/>
      <c r="AN153" s="74"/>
      <c r="AO153" s="186"/>
      <c r="AP153" s="73"/>
      <c r="AQ153" s="73"/>
      <c r="AR153" s="74"/>
      <c r="AS153" s="186"/>
      <c r="AT153" s="73"/>
      <c r="AU153" s="73"/>
      <c r="AV153" s="74"/>
      <c r="AW153" s="186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6">
        <v>1</v>
      </c>
      <c r="C154" s="26">
        <v>43</v>
      </c>
      <c r="D154" s="71">
        <v>18</v>
      </c>
      <c r="E154" s="204">
        <v>72</v>
      </c>
      <c r="F154" s="194">
        <v>32.4</v>
      </c>
      <c r="G154" s="191">
        <v>0.18709499187251466</v>
      </c>
      <c r="H154" s="193">
        <v>1.833718015342516</v>
      </c>
      <c r="I154" s="204">
        <v>72</v>
      </c>
      <c r="J154" s="194">
        <v>33.7</v>
      </c>
      <c r="K154" s="191">
        <v>0.1859425392821549</v>
      </c>
      <c r="L154" s="193">
        <v>1.895544731077108</v>
      </c>
      <c r="M154" s="204">
        <v>72</v>
      </c>
      <c r="N154" s="194">
        <v>23.1</v>
      </c>
      <c r="O154" s="191">
        <v>0.20081618623223896</v>
      </c>
      <c r="P154" s="193">
        <v>1.403253305344328</v>
      </c>
      <c r="Q154" s="204">
        <v>72</v>
      </c>
      <c r="R154" s="75">
        <v>18.9</v>
      </c>
      <c r="S154" s="201">
        <v>0.22467318551583923</v>
      </c>
      <c r="T154" s="202">
        <v>1.2845127698904317</v>
      </c>
      <c r="U154" s="186"/>
      <c r="V154" s="72"/>
      <c r="W154" s="73"/>
      <c r="X154" s="180">
        <v>6.417028821654384</v>
      </c>
      <c r="Y154" s="186"/>
      <c r="Z154" s="72"/>
      <c r="AA154" s="182"/>
      <c r="AB154" s="195"/>
      <c r="AC154" s="186"/>
      <c r="AD154" s="72"/>
      <c r="AE154" s="73"/>
      <c r="AF154" s="74"/>
      <c r="AG154" s="186"/>
      <c r="AH154" s="76"/>
      <c r="AI154" s="73"/>
      <c r="AJ154" s="74"/>
      <c r="AK154" s="186"/>
      <c r="AL154" s="73"/>
      <c r="AM154" s="73"/>
      <c r="AN154" s="74"/>
      <c r="AO154" s="186"/>
      <c r="AP154" s="73"/>
      <c r="AQ154" s="73"/>
      <c r="AR154" s="74"/>
      <c r="AS154" s="186"/>
      <c r="AT154" s="73"/>
      <c r="AU154" s="73"/>
      <c r="AV154" s="74"/>
      <c r="AW154" s="186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6">
        <v>1</v>
      </c>
      <c r="C155" s="26">
        <v>29</v>
      </c>
      <c r="D155" s="71">
        <v>18</v>
      </c>
      <c r="E155" s="204">
        <v>72</v>
      </c>
      <c r="F155" s="194">
        <v>32.05</v>
      </c>
      <c r="G155" s="191">
        <v>0.18709499187251466</v>
      </c>
      <c r="H155" s="193">
        <v>1.8139093330780132</v>
      </c>
      <c r="I155" s="204">
        <v>72</v>
      </c>
      <c r="J155" s="194">
        <v>32.65</v>
      </c>
      <c r="K155" s="191">
        <v>0.1859425392821549</v>
      </c>
      <c r="L155" s="193">
        <v>1.836484732037613</v>
      </c>
      <c r="M155" s="204">
        <v>72</v>
      </c>
      <c r="N155" s="194">
        <v>23.3</v>
      </c>
      <c r="O155" s="191">
        <v>0.20081618623223896</v>
      </c>
      <c r="P155" s="193">
        <v>1.415402684611378</v>
      </c>
      <c r="Q155" s="204">
        <v>72</v>
      </c>
      <c r="R155" s="75">
        <v>17.5</v>
      </c>
      <c r="S155" s="201">
        <v>0.22467318551583923</v>
      </c>
      <c r="T155" s="202">
        <v>1.1893636758244739</v>
      </c>
      <c r="U155" s="186"/>
      <c r="V155" s="72"/>
      <c r="W155" s="73"/>
      <c r="X155" s="180">
        <v>6.2551604255514786</v>
      </c>
      <c r="Y155" s="186"/>
      <c r="Z155" s="72"/>
      <c r="AA155" s="182"/>
      <c r="AB155" s="195"/>
      <c r="AC155" s="186"/>
      <c r="AD155" s="72"/>
      <c r="AE155" s="73"/>
      <c r="AF155" s="74"/>
      <c r="AG155" s="186"/>
      <c r="AH155" s="76"/>
      <c r="AI155" s="73"/>
      <c r="AJ155" s="74"/>
      <c r="AK155" s="186"/>
      <c r="AL155" s="73"/>
      <c r="AM155" s="73"/>
      <c r="AN155" s="74"/>
      <c r="AO155" s="186"/>
      <c r="AP155" s="73"/>
      <c r="AQ155" s="73"/>
      <c r="AR155" s="74"/>
      <c r="AS155" s="186"/>
      <c r="AT155" s="73"/>
      <c r="AU155" s="73"/>
      <c r="AV155" s="74"/>
      <c r="AW155" s="186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6">
        <v>1</v>
      </c>
      <c r="C156" s="26">
        <v>5</v>
      </c>
      <c r="D156" s="71">
        <v>18</v>
      </c>
      <c r="E156" s="204">
        <v>72</v>
      </c>
      <c r="F156" s="194">
        <v>36.1</v>
      </c>
      <c r="G156" s="191">
        <v>0.18709499187251466</v>
      </c>
      <c r="H156" s="193">
        <v>2.0431240849958283</v>
      </c>
      <c r="I156" s="204">
        <v>72</v>
      </c>
      <c r="J156" s="194">
        <v>30.8</v>
      </c>
      <c r="K156" s="191">
        <v>0.1859425392821549</v>
      </c>
      <c r="L156" s="193">
        <v>1.7324266384918372</v>
      </c>
      <c r="M156" s="204">
        <v>72</v>
      </c>
      <c r="N156" s="194">
        <v>28.1</v>
      </c>
      <c r="O156" s="191">
        <v>0.20081618623223896</v>
      </c>
      <c r="P156" s="193">
        <v>1.7069877870205894</v>
      </c>
      <c r="Q156" s="204">
        <v>72</v>
      </c>
      <c r="R156" s="75">
        <v>21.9</v>
      </c>
      <c r="S156" s="201">
        <v>0.22467318551583923</v>
      </c>
      <c r="T156" s="202">
        <v>1.4884036857460556</v>
      </c>
      <c r="U156" s="186"/>
      <c r="V156" s="72"/>
      <c r="W156" s="73"/>
      <c r="X156" s="180">
        <v>6.97094219625431</v>
      </c>
      <c r="Y156" s="186"/>
      <c r="Z156" s="72"/>
      <c r="AA156" s="182"/>
      <c r="AB156" s="195"/>
      <c r="AC156" s="186"/>
      <c r="AD156" s="72"/>
      <c r="AE156" s="73"/>
      <c r="AF156" s="74"/>
      <c r="AG156" s="186"/>
      <c r="AH156" s="76"/>
      <c r="AI156" s="73"/>
      <c r="AJ156" s="74"/>
      <c r="AK156" s="186"/>
      <c r="AL156" s="73"/>
      <c r="AM156" s="73"/>
      <c r="AN156" s="74"/>
      <c r="AO156" s="186"/>
      <c r="AP156" s="73"/>
      <c r="AQ156" s="73"/>
      <c r="AR156" s="74"/>
      <c r="AS156" s="186"/>
      <c r="AT156" s="73"/>
      <c r="AU156" s="73"/>
      <c r="AV156" s="74"/>
      <c r="AW156" s="186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6">
        <v>1</v>
      </c>
      <c r="C157" s="26">
        <v>34</v>
      </c>
      <c r="D157" s="71">
        <v>18</v>
      </c>
      <c r="E157" s="204">
        <v>72</v>
      </c>
      <c r="F157" s="194">
        <v>35.05</v>
      </c>
      <c r="G157" s="191">
        <v>0.18709499187251466</v>
      </c>
      <c r="H157" s="193">
        <v>1.9836980382023204</v>
      </c>
      <c r="I157" s="204">
        <v>72</v>
      </c>
      <c r="J157" s="194">
        <v>33.2</v>
      </c>
      <c r="K157" s="191">
        <v>0.1859425392821549</v>
      </c>
      <c r="L157" s="193">
        <v>1.8674209220106819</v>
      </c>
      <c r="M157" s="204">
        <v>72</v>
      </c>
      <c r="N157" s="194">
        <v>28</v>
      </c>
      <c r="O157" s="191">
        <v>0.20081618623223896</v>
      </c>
      <c r="P157" s="193">
        <v>1.700913097387064</v>
      </c>
      <c r="Q157" s="204">
        <v>72</v>
      </c>
      <c r="R157" s="75">
        <v>21.7</v>
      </c>
      <c r="S157" s="201">
        <v>0.22467318551583923</v>
      </c>
      <c r="T157" s="202">
        <v>1.4748109580223476</v>
      </c>
      <c r="U157" s="186"/>
      <c r="V157" s="72"/>
      <c r="W157" s="73"/>
      <c r="X157" s="180">
        <v>7.026843015622413</v>
      </c>
      <c r="Y157" s="186"/>
      <c r="Z157" s="72"/>
      <c r="AA157" s="182"/>
      <c r="AB157" s="195"/>
      <c r="AC157" s="186"/>
      <c r="AD157" s="72"/>
      <c r="AE157" s="73"/>
      <c r="AF157" s="74"/>
      <c r="AG157" s="186"/>
      <c r="AH157" s="76"/>
      <c r="AI157" s="73"/>
      <c r="AJ157" s="74"/>
      <c r="AK157" s="186"/>
      <c r="AL157" s="73"/>
      <c r="AM157" s="73"/>
      <c r="AN157" s="74"/>
      <c r="AO157" s="186"/>
      <c r="AP157" s="73"/>
      <c r="AQ157" s="73"/>
      <c r="AR157" s="74"/>
      <c r="AS157" s="186"/>
      <c r="AT157" s="73"/>
      <c r="AU157" s="73"/>
      <c r="AV157" s="74"/>
      <c r="AW157" s="186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6">
        <v>2</v>
      </c>
      <c r="C158" s="26">
        <v>38</v>
      </c>
      <c r="D158" s="71">
        <v>18</v>
      </c>
      <c r="E158" s="204">
        <v>72</v>
      </c>
      <c r="F158" s="194">
        <v>36.4</v>
      </c>
      <c r="G158" s="191">
        <v>0.18709499187251466</v>
      </c>
      <c r="H158" s="193">
        <v>2.0601029555082593</v>
      </c>
      <c r="I158" s="204">
        <v>72</v>
      </c>
      <c r="J158" s="194">
        <v>31.15</v>
      </c>
      <c r="K158" s="191">
        <v>0.1859425392821549</v>
      </c>
      <c r="L158" s="193">
        <v>1.7521133048383353</v>
      </c>
      <c r="M158" s="204">
        <v>72</v>
      </c>
      <c r="N158" s="194">
        <v>26.2</v>
      </c>
      <c r="O158" s="191">
        <v>0.20081618623223896</v>
      </c>
      <c r="P158" s="193">
        <v>1.5915686839836098</v>
      </c>
      <c r="Q158" s="204">
        <v>72</v>
      </c>
      <c r="R158" s="75">
        <v>20.7</v>
      </c>
      <c r="S158" s="201">
        <v>0.22467318551583923</v>
      </c>
      <c r="T158" s="202">
        <v>1.4068473194038063</v>
      </c>
      <c r="U158" s="186"/>
      <c r="V158" s="72"/>
      <c r="W158" s="73"/>
      <c r="X158" s="180">
        <v>6.810632263734011</v>
      </c>
      <c r="Y158" s="186"/>
      <c r="Z158" s="72"/>
      <c r="AA158" s="182"/>
      <c r="AB158" s="195"/>
      <c r="AC158" s="186"/>
      <c r="AD158" s="72"/>
      <c r="AE158" s="73"/>
      <c r="AF158" s="74"/>
      <c r="AG158" s="186"/>
      <c r="AH158" s="76"/>
      <c r="AI158" s="73"/>
      <c r="AJ158" s="74"/>
      <c r="AK158" s="186"/>
      <c r="AL158" s="73"/>
      <c r="AM158" s="73"/>
      <c r="AN158" s="74"/>
      <c r="AO158" s="186"/>
      <c r="AP158" s="73"/>
      <c r="AQ158" s="73"/>
      <c r="AR158" s="74"/>
      <c r="AS158" s="186"/>
      <c r="AT158" s="73"/>
      <c r="AU158" s="73"/>
      <c r="AV158" s="74"/>
      <c r="AW158" s="186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6">
        <v>2</v>
      </c>
      <c r="C159" s="26">
        <v>20</v>
      </c>
      <c r="D159" s="71">
        <v>18</v>
      </c>
      <c r="E159" s="204">
        <v>72</v>
      </c>
      <c r="F159" s="194">
        <v>32.85</v>
      </c>
      <c r="G159" s="191">
        <v>0.18709499187251466</v>
      </c>
      <c r="H159" s="193">
        <v>1.8591863211111623</v>
      </c>
      <c r="I159" s="204">
        <v>72</v>
      </c>
      <c r="J159" s="194">
        <v>30.8</v>
      </c>
      <c r="K159" s="191">
        <v>0.1859425392821549</v>
      </c>
      <c r="L159" s="193">
        <v>1.7324266384918372</v>
      </c>
      <c r="M159" s="204">
        <v>72</v>
      </c>
      <c r="N159" s="194">
        <v>28.1</v>
      </c>
      <c r="O159" s="191">
        <v>0.20081618623223896</v>
      </c>
      <c r="P159" s="193">
        <v>1.7069877870205894</v>
      </c>
      <c r="Q159" s="204">
        <v>72</v>
      </c>
      <c r="R159" s="75">
        <v>23.1</v>
      </c>
      <c r="S159" s="201">
        <v>0.22467318551583923</v>
      </c>
      <c r="T159" s="202">
        <v>1.569960052088306</v>
      </c>
      <c r="U159" s="186"/>
      <c r="V159" s="72"/>
      <c r="W159" s="73"/>
      <c r="X159" s="180">
        <v>6.868560798711894</v>
      </c>
      <c r="Y159" s="186"/>
      <c r="Z159" s="72"/>
      <c r="AA159" s="182"/>
      <c r="AB159" s="195"/>
      <c r="AC159" s="186"/>
      <c r="AD159" s="72"/>
      <c r="AE159" s="73"/>
      <c r="AF159" s="74"/>
      <c r="AG159" s="186"/>
      <c r="AH159" s="76"/>
      <c r="AI159" s="73"/>
      <c r="AJ159" s="74"/>
      <c r="AK159" s="186"/>
      <c r="AL159" s="73"/>
      <c r="AM159" s="73"/>
      <c r="AN159" s="74"/>
      <c r="AO159" s="186"/>
      <c r="AP159" s="73"/>
      <c r="AQ159" s="73"/>
      <c r="AR159" s="74"/>
      <c r="AS159" s="186"/>
      <c r="AT159" s="73"/>
      <c r="AU159" s="73"/>
      <c r="AV159" s="74"/>
      <c r="AW159" s="186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6">
        <v>2</v>
      </c>
      <c r="C160" s="26">
        <v>5</v>
      </c>
      <c r="D160" s="71">
        <v>18</v>
      </c>
      <c r="E160" s="204">
        <v>72</v>
      </c>
      <c r="F160" s="194">
        <v>39.5</v>
      </c>
      <c r="G160" s="191">
        <v>0.18709499187251466</v>
      </c>
      <c r="H160" s="193">
        <v>2.23555128413671</v>
      </c>
      <c r="I160" s="204">
        <v>72</v>
      </c>
      <c r="J160" s="194">
        <v>31.7</v>
      </c>
      <c r="K160" s="191">
        <v>0.1859425392821549</v>
      </c>
      <c r="L160" s="193">
        <v>1.783049494811404</v>
      </c>
      <c r="M160" s="204">
        <v>72</v>
      </c>
      <c r="N160" s="194">
        <v>30.8</v>
      </c>
      <c r="O160" s="191">
        <v>0.20081618623223896</v>
      </c>
      <c r="P160" s="193">
        <v>1.8710044071257703</v>
      </c>
      <c r="Q160" s="204">
        <v>72</v>
      </c>
      <c r="R160" s="75">
        <v>25.7</v>
      </c>
      <c r="S160" s="201">
        <v>0.22467318551583923</v>
      </c>
      <c r="T160" s="202">
        <v>1.746665512496513</v>
      </c>
      <c r="U160" s="186"/>
      <c r="V160" s="72"/>
      <c r="W160" s="73"/>
      <c r="X160" s="180">
        <v>7.636270698570398</v>
      </c>
      <c r="Y160" s="186"/>
      <c r="Z160" s="72"/>
      <c r="AA160" s="182"/>
      <c r="AB160" s="195"/>
      <c r="AC160" s="186"/>
      <c r="AD160" s="72"/>
      <c r="AE160" s="73"/>
      <c r="AF160" s="74"/>
      <c r="AG160" s="186"/>
      <c r="AH160" s="76"/>
      <c r="AI160" s="73"/>
      <c r="AJ160" s="74"/>
      <c r="AK160" s="186"/>
      <c r="AL160" s="73"/>
      <c r="AM160" s="73"/>
      <c r="AN160" s="74"/>
      <c r="AO160" s="186"/>
      <c r="AP160" s="73"/>
      <c r="AQ160" s="73"/>
      <c r="AR160" s="74"/>
      <c r="AS160" s="186"/>
      <c r="AT160" s="73"/>
      <c r="AU160" s="73"/>
      <c r="AV160" s="74"/>
      <c r="AW160" s="186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6">
        <v>3</v>
      </c>
      <c r="C161" s="26">
        <v>16</v>
      </c>
      <c r="D161" s="71">
        <v>18</v>
      </c>
      <c r="E161" s="204">
        <v>72</v>
      </c>
      <c r="F161" s="194">
        <v>36.4</v>
      </c>
      <c r="G161" s="191">
        <v>0.18709499187251466</v>
      </c>
      <c r="H161" s="193">
        <v>2.0601029555082593</v>
      </c>
      <c r="I161" s="204">
        <v>72</v>
      </c>
      <c r="J161" s="194">
        <v>34.2</v>
      </c>
      <c r="K161" s="191">
        <v>0.1859425392821549</v>
      </c>
      <c r="L161" s="193">
        <v>1.9236685401435338</v>
      </c>
      <c r="M161" s="204">
        <v>72</v>
      </c>
      <c r="N161" s="194">
        <v>30.7</v>
      </c>
      <c r="O161" s="191">
        <v>0.20081618623223896</v>
      </c>
      <c r="P161" s="193">
        <v>1.864929717492245</v>
      </c>
      <c r="Q161" s="204">
        <v>72</v>
      </c>
      <c r="R161" s="75">
        <v>24.7</v>
      </c>
      <c r="S161" s="201">
        <v>0.22467318551583923</v>
      </c>
      <c r="T161" s="202">
        <v>1.6787018738779718</v>
      </c>
      <c r="U161" s="186"/>
      <c r="V161" s="72"/>
      <c r="W161" s="73"/>
      <c r="X161" s="180">
        <v>7.5274030870220106</v>
      </c>
      <c r="Y161" s="186"/>
      <c r="Z161" s="72"/>
      <c r="AA161" s="182"/>
      <c r="AB161" s="195"/>
      <c r="AC161" s="186"/>
      <c r="AD161" s="72"/>
      <c r="AE161" s="73"/>
      <c r="AF161" s="74"/>
      <c r="AG161" s="186"/>
      <c r="AH161" s="76"/>
      <c r="AI161" s="73"/>
      <c r="AJ161" s="74"/>
      <c r="AK161" s="186"/>
      <c r="AL161" s="73"/>
      <c r="AM161" s="73"/>
      <c r="AN161" s="74"/>
      <c r="AO161" s="186"/>
      <c r="AP161" s="73"/>
      <c r="AQ161" s="73"/>
      <c r="AR161" s="74"/>
      <c r="AS161" s="186"/>
      <c r="AT161" s="73"/>
      <c r="AU161" s="73"/>
      <c r="AV161" s="74"/>
      <c r="AW161" s="186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6">
        <v>3</v>
      </c>
      <c r="C162" s="26">
        <v>50</v>
      </c>
      <c r="D162" s="71">
        <v>18</v>
      </c>
      <c r="E162" s="204">
        <v>72</v>
      </c>
      <c r="F162" s="194">
        <v>42.05</v>
      </c>
      <c r="G162" s="191">
        <v>0.18709499187251466</v>
      </c>
      <c r="H162" s="193">
        <v>2.3798716834923703</v>
      </c>
      <c r="I162" s="204">
        <v>72</v>
      </c>
      <c r="J162" s="194">
        <v>35.7</v>
      </c>
      <c r="K162" s="191">
        <v>0.1859425392821549</v>
      </c>
      <c r="L162" s="193">
        <v>2.0080399673428118</v>
      </c>
      <c r="M162" s="204">
        <v>72</v>
      </c>
      <c r="N162" s="194">
        <v>32.4</v>
      </c>
      <c r="O162" s="191">
        <v>0.20081618623223896</v>
      </c>
      <c r="P162" s="193">
        <v>1.9681994412621742</v>
      </c>
      <c r="Q162" s="204">
        <v>72</v>
      </c>
      <c r="R162" s="75">
        <v>25.8</v>
      </c>
      <c r="S162" s="201">
        <v>0.22467318551583923</v>
      </c>
      <c r="T162" s="202">
        <v>1.7534618763583674</v>
      </c>
      <c r="U162" s="186"/>
      <c r="V162" s="72"/>
      <c r="W162" s="73"/>
      <c r="X162" s="180">
        <v>8.109572968455723</v>
      </c>
      <c r="Y162" s="186"/>
      <c r="Z162" s="72"/>
      <c r="AA162" s="182"/>
      <c r="AB162" s="195"/>
      <c r="AC162" s="186"/>
      <c r="AD162" s="72"/>
      <c r="AE162" s="73"/>
      <c r="AF162" s="74"/>
      <c r="AG162" s="186"/>
      <c r="AH162" s="76"/>
      <c r="AI162" s="73"/>
      <c r="AJ162" s="74"/>
      <c r="AK162" s="186"/>
      <c r="AL162" s="73"/>
      <c r="AM162" s="73"/>
      <c r="AN162" s="74"/>
      <c r="AO162" s="186"/>
      <c r="AP162" s="73"/>
      <c r="AQ162" s="73"/>
      <c r="AR162" s="74"/>
      <c r="AS162" s="186"/>
      <c r="AT162" s="73"/>
      <c r="AU162" s="73"/>
      <c r="AV162" s="74"/>
      <c r="AW162" s="186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6">
        <v>3</v>
      </c>
      <c r="C163" s="26">
        <v>35</v>
      </c>
      <c r="D163" s="71">
        <v>18</v>
      </c>
      <c r="E163" s="204">
        <v>72</v>
      </c>
      <c r="F163" s="194">
        <v>42.3</v>
      </c>
      <c r="G163" s="191">
        <v>0.18709499187251466</v>
      </c>
      <c r="H163" s="193">
        <v>2.3940207422527293</v>
      </c>
      <c r="I163" s="204">
        <v>72</v>
      </c>
      <c r="J163" s="194">
        <v>33.9</v>
      </c>
      <c r="K163" s="191">
        <v>0.1859425392821549</v>
      </c>
      <c r="L163" s="193">
        <v>1.9067942547036778</v>
      </c>
      <c r="M163" s="204">
        <v>72</v>
      </c>
      <c r="N163" s="194">
        <v>31.4</v>
      </c>
      <c r="O163" s="191">
        <v>0.20081618623223896</v>
      </c>
      <c r="P163" s="193">
        <v>1.9074525449269217</v>
      </c>
      <c r="Q163" s="204">
        <v>72</v>
      </c>
      <c r="R163" s="75">
        <v>25.7</v>
      </c>
      <c r="S163" s="201">
        <v>0.22467318551583923</v>
      </c>
      <c r="T163" s="202">
        <v>1.746665512496513</v>
      </c>
      <c r="U163" s="186"/>
      <c r="V163" s="72"/>
      <c r="W163" s="73"/>
      <c r="X163" s="180">
        <v>7.9549330543798416</v>
      </c>
      <c r="Y163" s="186"/>
      <c r="Z163" s="72"/>
      <c r="AA163" s="182"/>
      <c r="AB163" s="195"/>
      <c r="AC163" s="186"/>
      <c r="AD163" s="72"/>
      <c r="AE163" s="73"/>
      <c r="AF163" s="74"/>
      <c r="AG163" s="186"/>
      <c r="AH163" s="76"/>
      <c r="AI163" s="73"/>
      <c r="AJ163" s="74"/>
      <c r="AK163" s="186"/>
      <c r="AL163" s="73"/>
      <c r="AM163" s="73"/>
      <c r="AN163" s="74"/>
      <c r="AO163" s="186"/>
      <c r="AP163" s="73"/>
      <c r="AQ163" s="73"/>
      <c r="AR163" s="74"/>
      <c r="AS163" s="186"/>
      <c r="AT163" s="73"/>
      <c r="AU163" s="73"/>
      <c r="AV163" s="74"/>
      <c r="AW163" s="186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6">
        <v>4</v>
      </c>
      <c r="C164" s="26">
        <v>48</v>
      </c>
      <c r="D164" s="71">
        <v>18</v>
      </c>
      <c r="E164" s="204">
        <v>72</v>
      </c>
      <c r="F164" s="194">
        <v>42.2</v>
      </c>
      <c r="G164" s="191">
        <v>0.18709499187251466</v>
      </c>
      <c r="H164" s="193">
        <v>2.3883611187485863</v>
      </c>
      <c r="I164" s="204">
        <v>72</v>
      </c>
      <c r="J164" s="194">
        <v>35.5</v>
      </c>
      <c r="K164" s="191">
        <v>0.1859425392821549</v>
      </c>
      <c r="L164" s="193">
        <v>1.996790443716241</v>
      </c>
      <c r="M164" s="204">
        <v>72</v>
      </c>
      <c r="N164" s="194">
        <v>30.2</v>
      </c>
      <c r="O164" s="191">
        <v>0.20081618623223896</v>
      </c>
      <c r="P164" s="193">
        <v>1.8345562693246191</v>
      </c>
      <c r="Q164" s="204">
        <v>72</v>
      </c>
      <c r="R164" s="75">
        <v>24.6</v>
      </c>
      <c r="S164" s="201">
        <v>0.22467318551583923</v>
      </c>
      <c r="T164" s="202">
        <v>1.6719055100161178</v>
      </c>
      <c r="U164" s="186"/>
      <c r="V164" s="72"/>
      <c r="W164" s="73"/>
      <c r="X164" s="180">
        <v>7.891613341805564</v>
      </c>
      <c r="Y164" s="186"/>
      <c r="Z164" s="72"/>
      <c r="AA164" s="182"/>
      <c r="AB164" s="195"/>
      <c r="AC164" s="186"/>
      <c r="AD164" s="72"/>
      <c r="AE164" s="73"/>
      <c r="AF164" s="74"/>
      <c r="AG164" s="186"/>
      <c r="AH164" s="76"/>
      <c r="AI164" s="73"/>
      <c r="AJ164" s="74"/>
      <c r="AK164" s="186"/>
      <c r="AL164" s="73"/>
      <c r="AM164" s="73"/>
      <c r="AN164" s="74"/>
      <c r="AO164" s="186"/>
      <c r="AP164" s="73"/>
      <c r="AQ164" s="73"/>
      <c r="AR164" s="74"/>
      <c r="AS164" s="186"/>
      <c r="AT164" s="73"/>
      <c r="AU164" s="73"/>
      <c r="AV164" s="74"/>
      <c r="AW164" s="186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6">
        <v>4</v>
      </c>
      <c r="C165" s="26">
        <v>22</v>
      </c>
      <c r="D165" s="71">
        <v>18</v>
      </c>
      <c r="E165" s="204">
        <v>72</v>
      </c>
      <c r="F165" s="194">
        <v>37.6</v>
      </c>
      <c r="G165" s="191">
        <v>0.18709499187251466</v>
      </c>
      <c r="H165" s="193">
        <v>2.128018437557982</v>
      </c>
      <c r="I165" s="204">
        <v>72</v>
      </c>
      <c r="J165" s="194">
        <v>33.8</v>
      </c>
      <c r="K165" s="191">
        <v>0.1859425392821549</v>
      </c>
      <c r="L165" s="193">
        <v>1.9011694928903926</v>
      </c>
      <c r="M165" s="204">
        <v>72</v>
      </c>
      <c r="N165" s="194">
        <v>29.7</v>
      </c>
      <c r="O165" s="191">
        <v>0.20081618623223896</v>
      </c>
      <c r="P165" s="193">
        <v>1.8041828211569928</v>
      </c>
      <c r="Q165" s="204">
        <v>72</v>
      </c>
      <c r="R165" s="75">
        <v>26.6</v>
      </c>
      <c r="S165" s="201">
        <v>0.22467318551583923</v>
      </c>
      <c r="T165" s="202">
        <v>1.8078327872532003</v>
      </c>
      <c r="U165" s="186"/>
      <c r="V165" s="72"/>
      <c r="W165" s="73"/>
      <c r="X165" s="180">
        <v>7.6412035388585675</v>
      </c>
      <c r="Y165" s="186"/>
      <c r="Z165" s="72"/>
      <c r="AA165" s="182"/>
      <c r="AB165" s="195"/>
      <c r="AC165" s="186"/>
      <c r="AD165" s="72"/>
      <c r="AE165" s="73"/>
      <c r="AF165" s="74"/>
      <c r="AG165" s="186"/>
      <c r="AH165" s="76"/>
      <c r="AI165" s="73"/>
      <c r="AJ165" s="74"/>
      <c r="AK165" s="186"/>
      <c r="AL165" s="73"/>
      <c r="AM165" s="73"/>
      <c r="AN165" s="74"/>
      <c r="AO165" s="186"/>
      <c r="AP165" s="73"/>
      <c r="AQ165" s="73"/>
      <c r="AR165" s="74"/>
      <c r="AS165" s="186"/>
      <c r="AT165" s="73"/>
      <c r="AU165" s="73"/>
      <c r="AV165" s="74"/>
      <c r="AW165" s="186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6">
        <v>4</v>
      </c>
      <c r="C166" s="26">
        <v>10</v>
      </c>
      <c r="D166" s="71">
        <v>18</v>
      </c>
      <c r="E166" s="204">
        <v>72</v>
      </c>
      <c r="F166" s="194">
        <v>46.7</v>
      </c>
      <c r="G166" s="191">
        <v>0.18709499187251466</v>
      </c>
      <c r="H166" s="193">
        <v>2.6430441764350467</v>
      </c>
      <c r="I166" s="204">
        <v>72</v>
      </c>
      <c r="J166" s="194">
        <v>37.4</v>
      </c>
      <c r="K166" s="191">
        <v>0.1859425392821549</v>
      </c>
      <c r="L166" s="193">
        <v>2.1036609181686594</v>
      </c>
      <c r="M166" s="204">
        <v>72</v>
      </c>
      <c r="N166" s="194">
        <v>36.2</v>
      </c>
      <c r="O166" s="191">
        <v>0.20081618623223896</v>
      </c>
      <c r="P166" s="193">
        <v>2.199037647336133</v>
      </c>
      <c r="Q166" s="204">
        <v>72</v>
      </c>
      <c r="R166" s="75">
        <v>28.1</v>
      </c>
      <c r="S166" s="201">
        <v>0.22467318551583923</v>
      </c>
      <c r="T166" s="202">
        <v>1.9097782451810126</v>
      </c>
      <c r="U166" s="186"/>
      <c r="V166" s="72"/>
      <c r="W166" s="73"/>
      <c r="X166" s="180">
        <v>8.855520987120851</v>
      </c>
      <c r="Y166" s="186"/>
      <c r="Z166" s="72"/>
      <c r="AA166" s="182"/>
      <c r="AB166" s="195"/>
      <c r="AC166" s="186"/>
      <c r="AD166" s="72"/>
      <c r="AE166" s="73"/>
      <c r="AF166" s="74"/>
      <c r="AG166" s="186"/>
      <c r="AH166" s="76"/>
      <c r="AI166" s="73"/>
      <c r="AJ166" s="74"/>
      <c r="AK166" s="186"/>
      <c r="AL166" s="73"/>
      <c r="AM166" s="73"/>
      <c r="AN166" s="74"/>
      <c r="AO166" s="186"/>
      <c r="AP166" s="73"/>
      <c r="AQ166" s="73"/>
      <c r="AR166" s="74"/>
      <c r="AS166" s="186"/>
      <c r="AT166" s="73"/>
      <c r="AU166" s="73"/>
      <c r="AV166" s="74"/>
      <c r="AW166" s="186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6">
        <v>4</v>
      </c>
      <c r="C167" s="26">
        <v>7</v>
      </c>
      <c r="D167" s="71">
        <v>18</v>
      </c>
      <c r="E167" s="204">
        <v>72</v>
      </c>
      <c r="F167" s="194">
        <v>35.7</v>
      </c>
      <c r="G167" s="191">
        <v>0.18709499187251466</v>
      </c>
      <c r="H167" s="193">
        <v>2.0204855909792543</v>
      </c>
      <c r="I167" s="204">
        <v>72</v>
      </c>
      <c r="J167" s="194">
        <v>32.6</v>
      </c>
      <c r="K167" s="191">
        <v>0.1859425392821549</v>
      </c>
      <c r="L167" s="193">
        <v>1.8336723511309705</v>
      </c>
      <c r="M167" s="204">
        <v>72</v>
      </c>
      <c r="N167" s="194">
        <v>29.5</v>
      </c>
      <c r="O167" s="191">
        <v>0.20081618623223896</v>
      </c>
      <c r="P167" s="193">
        <v>1.7920334418899424</v>
      </c>
      <c r="Q167" s="204">
        <v>72</v>
      </c>
      <c r="R167" s="75">
        <v>22.8</v>
      </c>
      <c r="S167" s="201">
        <v>0.22467318551583923</v>
      </c>
      <c r="T167" s="202">
        <v>1.5495709605027432</v>
      </c>
      <c r="U167" s="186"/>
      <c r="V167" s="72"/>
      <c r="W167" s="73"/>
      <c r="X167" s="180">
        <v>7.19576234450291</v>
      </c>
      <c r="Y167" s="186"/>
      <c r="Z167" s="72"/>
      <c r="AA167" s="182"/>
      <c r="AB167" s="195"/>
      <c r="AC167" s="186"/>
      <c r="AD167" s="72"/>
      <c r="AE167" s="73"/>
      <c r="AF167" s="74"/>
      <c r="AG167" s="186"/>
      <c r="AH167" s="76"/>
      <c r="AI167" s="73"/>
      <c r="AJ167" s="74"/>
      <c r="AK167" s="186"/>
      <c r="AL167" s="73"/>
      <c r="AM167" s="73"/>
      <c r="AN167" s="74"/>
      <c r="AO167" s="186"/>
      <c r="AP167" s="73"/>
      <c r="AQ167" s="73"/>
      <c r="AR167" s="74"/>
      <c r="AS167" s="186"/>
      <c r="AT167" s="73"/>
      <c r="AU167" s="73"/>
      <c r="AV167" s="74"/>
      <c r="AW167" s="186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6">
        <v>4</v>
      </c>
      <c r="C168" s="26">
        <v>11</v>
      </c>
      <c r="D168" s="71">
        <v>18</v>
      </c>
      <c r="E168" s="204">
        <v>72</v>
      </c>
      <c r="F168" s="194">
        <v>36.4</v>
      </c>
      <c r="G168" s="191">
        <v>0.18709499187251466</v>
      </c>
      <c r="H168" s="193">
        <v>2.0601029555082593</v>
      </c>
      <c r="I168" s="204">
        <v>72</v>
      </c>
      <c r="J168" s="194">
        <v>33.4</v>
      </c>
      <c r="K168" s="191">
        <v>0.1859425392821549</v>
      </c>
      <c r="L168" s="193">
        <v>1.878670445637252</v>
      </c>
      <c r="M168" s="204">
        <v>72</v>
      </c>
      <c r="N168" s="194">
        <v>28.9</v>
      </c>
      <c r="O168" s="191">
        <v>0.20081618623223896</v>
      </c>
      <c r="P168" s="193">
        <v>1.755585304088791</v>
      </c>
      <c r="Q168" s="204">
        <v>72</v>
      </c>
      <c r="R168" s="75">
        <v>22.85</v>
      </c>
      <c r="S168" s="201">
        <v>0.22467318551583923</v>
      </c>
      <c r="T168" s="202">
        <v>1.5529691424336705</v>
      </c>
      <c r="U168" s="186"/>
      <c r="V168" s="72"/>
      <c r="W168" s="73"/>
      <c r="X168" s="180">
        <v>7.2473278476679726</v>
      </c>
      <c r="Y168" s="186"/>
      <c r="Z168" s="72"/>
      <c r="AA168" s="182"/>
      <c r="AB168" s="195"/>
      <c r="AC168" s="186"/>
      <c r="AD168" s="72"/>
      <c r="AE168" s="73"/>
      <c r="AF168" s="74"/>
      <c r="AG168" s="186"/>
      <c r="AH168" s="76"/>
      <c r="AI168" s="73"/>
      <c r="AJ168" s="74"/>
      <c r="AK168" s="186"/>
      <c r="AL168" s="73"/>
      <c r="AM168" s="73"/>
      <c r="AN168" s="74"/>
      <c r="AO168" s="186"/>
      <c r="AP168" s="73"/>
      <c r="AQ168" s="73"/>
      <c r="AR168" s="74"/>
      <c r="AS168" s="186"/>
      <c r="AT168" s="73"/>
      <c r="AU168" s="73"/>
      <c r="AV168" s="74"/>
      <c r="AW168" s="186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6">
        <v>4</v>
      </c>
      <c r="C169" s="26">
        <v>15</v>
      </c>
      <c r="D169" s="71">
        <v>18</v>
      </c>
      <c r="E169" s="204">
        <v>72</v>
      </c>
      <c r="F169" s="194">
        <v>32.9</v>
      </c>
      <c r="G169" s="191">
        <v>0.18709499187251466</v>
      </c>
      <c r="H169" s="193">
        <v>1.8620161328632339</v>
      </c>
      <c r="I169" s="204">
        <v>72</v>
      </c>
      <c r="J169" s="194">
        <v>28.9</v>
      </c>
      <c r="K169" s="191">
        <v>0.1859425392821549</v>
      </c>
      <c r="L169" s="193">
        <v>1.6255561640394187</v>
      </c>
      <c r="M169" s="204">
        <v>72</v>
      </c>
      <c r="N169" s="194">
        <v>24.4</v>
      </c>
      <c r="O169" s="191">
        <v>0.20081618623223896</v>
      </c>
      <c r="P169" s="193">
        <v>1.4822242705801558</v>
      </c>
      <c r="Q169" s="204">
        <v>72</v>
      </c>
      <c r="R169" s="75">
        <v>18.2</v>
      </c>
      <c r="S169" s="201">
        <v>0.22467318551583923</v>
      </c>
      <c r="T169" s="202">
        <v>1.236938222857453</v>
      </c>
      <c r="U169" s="186"/>
      <c r="V169" s="72"/>
      <c r="W169" s="73"/>
      <c r="X169" s="180">
        <v>6.206734790340262</v>
      </c>
      <c r="Y169" s="186"/>
      <c r="Z169" s="72"/>
      <c r="AA169" s="182"/>
      <c r="AB169" s="195"/>
      <c r="AC169" s="186"/>
      <c r="AD169" s="72"/>
      <c r="AE169" s="73"/>
      <c r="AF169" s="74"/>
      <c r="AG169" s="186"/>
      <c r="AH169" s="76"/>
      <c r="AI169" s="73"/>
      <c r="AJ169" s="74"/>
      <c r="AK169" s="186"/>
      <c r="AL169" s="73"/>
      <c r="AM169" s="73"/>
      <c r="AN169" s="74"/>
      <c r="AO169" s="186"/>
      <c r="AP169" s="73"/>
      <c r="AQ169" s="73"/>
      <c r="AR169" s="74"/>
      <c r="AS169" s="186"/>
      <c r="AT169" s="73"/>
      <c r="AU169" s="73"/>
      <c r="AV169" s="74"/>
      <c r="AW169" s="186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6">
        <v>3</v>
      </c>
      <c r="C170" s="26">
        <v>6</v>
      </c>
      <c r="D170" s="71">
        <v>18</v>
      </c>
      <c r="E170" s="204">
        <v>72</v>
      </c>
      <c r="F170" s="194">
        <v>24.6</v>
      </c>
      <c r="G170" s="191">
        <v>0.18709499187251466</v>
      </c>
      <c r="H170" s="193">
        <v>1.3922673820193179</v>
      </c>
      <c r="I170" s="204">
        <v>72</v>
      </c>
      <c r="J170" s="194">
        <v>29.6</v>
      </c>
      <c r="K170" s="191">
        <v>0.1859425392821549</v>
      </c>
      <c r="L170" s="193">
        <v>1.664929496732415</v>
      </c>
      <c r="M170" s="204">
        <v>72</v>
      </c>
      <c r="N170" s="194">
        <v>25</v>
      </c>
      <c r="O170" s="191">
        <v>0.20081618623223896</v>
      </c>
      <c r="P170" s="193">
        <v>1.518672408381307</v>
      </c>
      <c r="Q170" s="204">
        <v>72</v>
      </c>
      <c r="R170" s="75">
        <v>21.7</v>
      </c>
      <c r="S170" s="201">
        <v>0.22467318551583923</v>
      </c>
      <c r="T170" s="202">
        <v>1.4748109580223476</v>
      </c>
      <c r="U170" s="186"/>
      <c r="V170" s="72"/>
      <c r="W170" s="73"/>
      <c r="X170" s="180">
        <v>6.050680245155387</v>
      </c>
      <c r="Y170" s="186"/>
      <c r="Z170" s="72"/>
      <c r="AA170" s="182"/>
      <c r="AB170" s="195"/>
      <c r="AC170" s="186"/>
      <c r="AD170" s="72"/>
      <c r="AE170" s="73"/>
      <c r="AF170" s="74"/>
      <c r="AG170" s="186"/>
      <c r="AH170" s="76"/>
      <c r="AI170" s="73"/>
      <c r="AJ170" s="74"/>
      <c r="AK170" s="186"/>
      <c r="AL170" s="73"/>
      <c r="AM170" s="73"/>
      <c r="AN170" s="74"/>
      <c r="AO170" s="186"/>
      <c r="AP170" s="73"/>
      <c r="AQ170" s="73"/>
      <c r="AR170" s="74"/>
      <c r="AS170" s="186"/>
      <c r="AT170" s="73"/>
      <c r="AU170" s="73"/>
      <c r="AV170" s="74"/>
      <c r="AW170" s="186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6">
        <v>3</v>
      </c>
      <c r="C171" s="26">
        <v>4</v>
      </c>
      <c r="D171" s="71">
        <v>18</v>
      </c>
      <c r="E171" s="204">
        <v>72</v>
      </c>
      <c r="F171" s="194">
        <v>33.5</v>
      </c>
      <c r="G171" s="191">
        <v>0.18709499187251466</v>
      </c>
      <c r="H171" s="193">
        <v>1.8959738738880954</v>
      </c>
      <c r="I171" s="204">
        <v>72</v>
      </c>
      <c r="J171" s="194">
        <v>32.8</v>
      </c>
      <c r="K171" s="191">
        <v>0.1859425392821549</v>
      </c>
      <c r="L171" s="193">
        <v>1.8449218747575407</v>
      </c>
      <c r="M171" s="204">
        <v>72</v>
      </c>
      <c r="N171" s="194">
        <v>33.2</v>
      </c>
      <c r="O171" s="191">
        <v>0.20081618623223896</v>
      </c>
      <c r="P171" s="193">
        <v>2.016796958330376</v>
      </c>
      <c r="Q171" s="204">
        <v>72</v>
      </c>
      <c r="R171" s="75">
        <v>26.8</v>
      </c>
      <c r="S171" s="201">
        <v>0.22467318551583923</v>
      </c>
      <c r="T171" s="202">
        <v>1.8214255149769085</v>
      </c>
      <c r="U171" s="186"/>
      <c r="V171" s="72"/>
      <c r="W171" s="73"/>
      <c r="X171" s="180">
        <v>7.579118221952921</v>
      </c>
      <c r="Y171" s="186"/>
      <c r="Z171" s="72"/>
      <c r="AA171" s="182"/>
      <c r="AB171" s="195"/>
      <c r="AC171" s="186"/>
      <c r="AD171" s="72"/>
      <c r="AE171" s="73"/>
      <c r="AF171" s="74"/>
      <c r="AG171" s="186"/>
      <c r="AH171" s="76"/>
      <c r="AI171" s="73"/>
      <c r="AJ171" s="74"/>
      <c r="AK171" s="186"/>
      <c r="AL171" s="73"/>
      <c r="AM171" s="73"/>
      <c r="AN171" s="74"/>
      <c r="AO171" s="186"/>
      <c r="AP171" s="73"/>
      <c r="AQ171" s="73"/>
      <c r="AR171" s="74"/>
      <c r="AS171" s="186"/>
      <c r="AT171" s="73"/>
      <c r="AU171" s="73"/>
      <c r="AV171" s="74"/>
      <c r="AW171" s="186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6">
        <v>3</v>
      </c>
      <c r="C172" s="26">
        <v>2</v>
      </c>
      <c r="D172" s="71">
        <v>18</v>
      </c>
      <c r="E172" s="204">
        <v>72</v>
      </c>
      <c r="F172" s="194">
        <v>35.8</v>
      </c>
      <c r="G172" s="191">
        <v>0.18709499187251466</v>
      </c>
      <c r="H172" s="193">
        <v>2.0261452144833973</v>
      </c>
      <c r="I172" s="204">
        <v>72</v>
      </c>
      <c r="J172" s="194">
        <v>32.5</v>
      </c>
      <c r="K172" s="191">
        <v>0.1859425392821549</v>
      </c>
      <c r="L172" s="193">
        <v>1.8280475893176855</v>
      </c>
      <c r="M172" s="204">
        <v>72</v>
      </c>
      <c r="N172" s="194">
        <v>26.1</v>
      </c>
      <c r="O172" s="191">
        <v>0.20081618623223896</v>
      </c>
      <c r="P172" s="193">
        <v>1.5854939943500845</v>
      </c>
      <c r="Q172" s="204">
        <v>72</v>
      </c>
      <c r="R172" s="75">
        <v>22.1</v>
      </c>
      <c r="S172" s="201">
        <v>0.22467318551583923</v>
      </c>
      <c r="T172" s="202">
        <v>1.5019964134697643</v>
      </c>
      <c r="U172" s="186"/>
      <c r="V172" s="72"/>
      <c r="W172" s="73"/>
      <c r="X172" s="180">
        <v>6.941683211620932</v>
      </c>
      <c r="Y172" s="186"/>
      <c r="Z172" s="72"/>
      <c r="AA172" s="182"/>
      <c r="AB172" s="195"/>
      <c r="AC172" s="186"/>
      <c r="AD172" s="72"/>
      <c r="AE172" s="73"/>
      <c r="AF172" s="74"/>
      <c r="AG172" s="186"/>
      <c r="AH172" s="76"/>
      <c r="AI172" s="73"/>
      <c r="AJ172" s="74"/>
      <c r="AK172" s="186"/>
      <c r="AL172" s="73"/>
      <c r="AM172" s="73"/>
      <c r="AN172" s="74"/>
      <c r="AO172" s="186"/>
      <c r="AP172" s="73"/>
      <c r="AQ172" s="73"/>
      <c r="AR172" s="74"/>
      <c r="AS172" s="186"/>
      <c r="AT172" s="73"/>
      <c r="AU172" s="73"/>
      <c r="AV172" s="74"/>
      <c r="AW172" s="186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6">
        <v>2</v>
      </c>
      <c r="C173" s="26">
        <v>10</v>
      </c>
      <c r="D173" s="71">
        <v>18</v>
      </c>
      <c r="E173" s="204">
        <v>72</v>
      </c>
      <c r="F173" s="194">
        <v>33.4</v>
      </c>
      <c r="G173" s="191">
        <v>0.18709499187251466</v>
      </c>
      <c r="H173" s="193">
        <v>1.8903142503839518</v>
      </c>
      <c r="I173" s="204">
        <v>72</v>
      </c>
      <c r="J173" s="194">
        <v>33.1</v>
      </c>
      <c r="K173" s="191">
        <v>0.1859425392821549</v>
      </c>
      <c r="L173" s="193">
        <v>1.8617961601973965</v>
      </c>
      <c r="M173" s="204">
        <v>72</v>
      </c>
      <c r="N173" s="194">
        <v>30.3</v>
      </c>
      <c r="O173" s="191">
        <v>0.20081618623223896</v>
      </c>
      <c r="P173" s="193">
        <v>1.840630958958144</v>
      </c>
      <c r="Q173" s="204">
        <v>72</v>
      </c>
      <c r="R173" s="75">
        <v>26.1</v>
      </c>
      <c r="S173" s="201">
        <v>0.22467318551583923</v>
      </c>
      <c r="T173" s="202">
        <v>1.7738509679439296</v>
      </c>
      <c r="U173" s="186"/>
      <c r="V173" s="72"/>
      <c r="W173" s="73"/>
      <c r="X173" s="180">
        <v>7.366592337483422</v>
      </c>
      <c r="Y173" s="186"/>
      <c r="Z173" s="72"/>
      <c r="AA173" s="182"/>
      <c r="AB173" s="195"/>
      <c r="AC173" s="186"/>
      <c r="AD173" s="72"/>
      <c r="AE173" s="73"/>
      <c r="AF173" s="74"/>
      <c r="AG173" s="186"/>
      <c r="AH173" s="76"/>
      <c r="AI173" s="73"/>
      <c r="AJ173" s="74"/>
      <c r="AK173" s="186"/>
      <c r="AL173" s="73"/>
      <c r="AM173" s="73"/>
      <c r="AN173" s="74"/>
      <c r="AO173" s="186"/>
      <c r="AP173" s="73"/>
      <c r="AQ173" s="73"/>
      <c r="AR173" s="74"/>
      <c r="AS173" s="186"/>
      <c r="AT173" s="73"/>
      <c r="AU173" s="73"/>
      <c r="AV173" s="74"/>
      <c r="AW173" s="186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6">
        <v>2</v>
      </c>
      <c r="C174" s="26">
        <v>8</v>
      </c>
      <c r="D174" s="71">
        <v>18</v>
      </c>
      <c r="E174" s="204">
        <v>72</v>
      </c>
      <c r="F174" s="194">
        <v>30.1</v>
      </c>
      <c r="G174" s="191">
        <v>0.18709499187251466</v>
      </c>
      <c r="H174" s="193">
        <v>1.703546674747214</v>
      </c>
      <c r="I174" s="204">
        <v>72</v>
      </c>
      <c r="J174" s="194">
        <v>28.7</v>
      </c>
      <c r="K174" s="191">
        <v>0.1859425392821549</v>
      </c>
      <c r="L174" s="193">
        <v>1.6143066404128485</v>
      </c>
      <c r="M174" s="204">
        <v>72</v>
      </c>
      <c r="N174" s="194">
        <v>28.7</v>
      </c>
      <c r="O174" s="191">
        <v>0.20081618623223896</v>
      </c>
      <c r="P174" s="193">
        <v>1.7434359248217408</v>
      </c>
      <c r="Q174" s="204">
        <v>72</v>
      </c>
      <c r="R174" s="75">
        <v>22.4</v>
      </c>
      <c r="S174" s="201">
        <v>0.22467318551583923</v>
      </c>
      <c r="T174" s="202">
        <v>1.5223855050553265</v>
      </c>
      <c r="U174" s="186"/>
      <c r="V174" s="72"/>
      <c r="W174" s="73"/>
      <c r="X174" s="180">
        <v>6.58367474503713</v>
      </c>
      <c r="Y174" s="186"/>
      <c r="Z174" s="72"/>
      <c r="AA174" s="182"/>
      <c r="AB174" s="195"/>
      <c r="AC174" s="186"/>
      <c r="AD174" s="72"/>
      <c r="AE174" s="73"/>
      <c r="AF174" s="74"/>
      <c r="AG174" s="186"/>
      <c r="AH174" s="76"/>
      <c r="AI174" s="73"/>
      <c r="AJ174" s="74"/>
      <c r="AK174" s="186"/>
      <c r="AL174" s="73"/>
      <c r="AM174" s="73"/>
      <c r="AN174" s="74"/>
      <c r="AO174" s="186"/>
      <c r="AP174" s="73"/>
      <c r="AQ174" s="73"/>
      <c r="AR174" s="74"/>
      <c r="AS174" s="186"/>
      <c r="AT174" s="73"/>
      <c r="AU174" s="73"/>
      <c r="AV174" s="74"/>
      <c r="AW174" s="186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6">
        <v>2</v>
      </c>
      <c r="C175" s="26">
        <v>7</v>
      </c>
      <c r="D175" s="71">
        <v>18</v>
      </c>
      <c r="E175" s="204">
        <v>72</v>
      </c>
      <c r="F175" s="194">
        <v>34.8</v>
      </c>
      <c r="G175" s="191">
        <v>0.18709499187251466</v>
      </c>
      <c r="H175" s="193">
        <v>1.9695489794419614</v>
      </c>
      <c r="I175" s="204">
        <v>72</v>
      </c>
      <c r="J175" s="194">
        <v>33.1</v>
      </c>
      <c r="K175" s="191">
        <v>0.1859425392821549</v>
      </c>
      <c r="L175" s="193">
        <v>1.8617961601973965</v>
      </c>
      <c r="M175" s="204">
        <v>72</v>
      </c>
      <c r="N175" s="194">
        <v>27.2</v>
      </c>
      <c r="O175" s="191">
        <v>0.20081618623223896</v>
      </c>
      <c r="P175" s="193">
        <v>1.6523155803188625</v>
      </c>
      <c r="Q175" s="204">
        <v>72</v>
      </c>
      <c r="R175" s="75">
        <v>22.3</v>
      </c>
      <c r="S175" s="201">
        <v>0.22467318551583923</v>
      </c>
      <c r="T175" s="202">
        <v>1.5155891411934725</v>
      </c>
      <c r="U175" s="186"/>
      <c r="V175" s="72"/>
      <c r="W175" s="73"/>
      <c r="X175" s="180">
        <v>6.999249861151692</v>
      </c>
      <c r="Y175" s="186"/>
      <c r="Z175" s="72"/>
      <c r="AA175" s="182"/>
      <c r="AB175" s="195"/>
      <c r="AC175" s="186"/>
      <c r="AD175" s="72"/>
      <c r="AE175" s="73"/>
      <c r="AF175" s="74"/>
      <c r="AG175" s="186"/>
      <c r="AH175" s="76"/>
      <c r="AI175" s="73"/>
      <c r="AJ175" s="74"/>
      <c r="AK175" s="186"/>
      <c r="AL175" s="73"/>
      <c r="AM175" s="73"/>
      <c r="AN175" s="74"/>
      <c r="AO175" s="186"/>
      <c r="AP175" s="73"/>
      <c r="AQ175" s="73"/>
      <c r="AR175" s="74"/>
      <c r="AS175" s="186"/>
      <c r="AT175" s="73"/>
      <c r="AU175" s="73"/>
      <c r="AV175" s="74"/>
      <c r="AW175" s="186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6">
        <v>1</v>
      </c>
      <c r="C176" s="26">
        <v>9</v>
      </c>
      <c r="D176" s="71">
        <v>18</v>
      </c>
      <c r="E176" s="204">
        <v>72</v>
      </c>
      <c r="F176" s="194">
        <v>32.05</v>
      </c>
      <c r="G176" s="191">
        <v>0.18709499187251466</v>
      </c>
      <c r="H176" s="193">
        <v>1.8139093330780132</v>
      </c>
      <c r="I176" s="204">
        <v>72</v>
      </c>
      <c r="J176" s="194">
        <v>29.9</v>
      </c>
      <c r="K176" s="191">
        <v>0.1859425392821549</v>
      </c>
      <c r="L176" s="193">
        <v>1.6818037821722707</v>
      </c>
      <c r="M176" s="204">
        <v>72</v>
      </c>
      <c r="N176" s="194">
        <v>26.5</v>
      </c>
      <c r="O176" s="191">
        <v>0.20081618623223896</v>
      </c>
      <c r="P176" s="193">
        <v>1.6097927528841853</v>
      </c>
      <c r="Q176" s="204">
        <v>72</v>
      </c>
      <c r="R176" s="75">
        <v>19.9</v>
      </c>
      <c r="S176" s="201">
        <v>0.22467318551583923</v>
      </c>
      <c r="T176" s="202">
        <v>1.352476408508973</v>
      </c>
      <c r="U176" s="186"/>
      <c r="V176" s="72"/>
      <c r="W176" s="73"/>
      <c r="X176" s="180">
        <v>6.457982276643442</v>
      </c>
      <c r="Y176" s="186"/>
      <c r="Z176" s="72"/>
      <c r="AA176" s="182"/>
      <c r="AB176" s="195"/>
      <c r="AC176" s="186"/>
      <c r="AD176" s="72"/>
      <c r="AE176" s="73"/>
      <c r="AF176" s="74"/>
      <c r="AG176" s="186"/>
      <c r="AH176" s="76"/>
      <c r="AI176" s="73"/>
      <c r="AJ176" s="74"/>
      <c r="AK176" s="186"/>
      <c r="AL176" s="73"/>
      <c r="AM176" s="73"/>
      <c r="AN176" s="74"/>
      <c r="AO176" s="186"/>
      <c r="AP176" s="73"/>
      <c r="AQ176" s="73"/>
      <c r="AR176" s="74"/>
      <c r="AS176" s="186"/>
      <c r="AT176" s="73"/>
      <c r="AU176" s="73"/>
      <c r="AV176" s="74"/>
      <c r="AW176" s="186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6">
        <v>1</v>
      </c>
      <c r="C177" s="26">
        <v>1</v>
      </c>
      <c r="D177" s="71">
        <v>18</v>
      </c>
      <c r="E177" s="204">
        <v>72</v>
      </c>
      <c r="F177" s="194">
        <v>23.8</v>
      </c>
      <c r="G177" s="191">
        <v>0.18709499187251466</v>
      </c>
      <c r="H177" s="193">
        <v>1.3469903939861694</v>
      </c>
      <c r="I177" s="204">
        <v>72</v>
      </c>
      <c r="J177" s="194">
        <v>24.95</v>
      </c>
      <c r="K177" s="191">
        <v>0.1859425392821549</v>
      </c>
      <c r="L177" s="193">
        <v>1.4033780724146536</v>
      </c>
      <c r="M177" s="204">
        <v>72</v>
      </c>
      <c r="N177" s="194">
        <v>21.8</v>
      </c>
      <c r="O177" s="191">
        <v>0.20081618623223896</v>
      </c>
      <c r="P177" s="193">
        <v>1.3242823401084998</v>
      </c>
      <c r="Q177" s="204">
        <v>72</v>
      </c>
      <c r="R177" s="75">
        <v>18.05</v>
      </c>
      <c r="S177" s="201">
        <v>0.22467318551583923</v>
      </c>
      <c r="T177" s="202">
        <v>1.2267436770646718</v>
      </c>
      <c r="U177" s="186"/>
      <c r="V177" s="72"/>
      <c r="W177" s="73"/>
      <c r="X177" s="180">
        <v>5.301394483573994</v>
      </c>
      <c r="Y177" s="186"/>
      <c r="Z177" s="72"/>
      <c r="AA177" s="182"/>
      <c r="AB177" s="195"/>
      <c r="AC177" s="186"/>
      <c r="AD177" s="72"/>
      <c r="AE177" s="73"/>
      <c r="AF177" s="74"/>
      <c r="AG177" s="186"/>
      <c r="AH177" s="76"/>
      <c r="AI177" s="73"/>
      <c r="AJ177" s="74"/>
      <c r="AK177" s="186"/>
      <c r="AL177" s="73"/>
      <c r="AM177" s="73"/>
      <c r="AN177" s="74"/>
      <c r="AO177" s="186"/>
      <c r="AP177" s="73"/>
      <c r="AQ177" s="73"/>
      <c r="AR177" s="74"/>
      <c r="AS177" s="186"/>
      <c r="AT177" s="73"/>
      <c r="AU177" s="73"/>
      <c r="AV177" s="74"/>
      <c r="AW177" s="186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6">
        <v>1</v>
      </c>
      <c r="C178" s="26">
        <v>16</v>
      </c>
      <c r="D178" s="71">
        <v>18</v>
      </c>
      <c r="E178" s="204">
        <v>72</v>
      </c>
      <c r="F178" s="194">
        <v>25.6</v>
      </c>
      <c r="G178" s="191">
        <v>0.18709499187251466</v>
      </c>
      <c r="H178" s="193">
        <v>1.4488636170607534</v>
      </c>
      <c r="I178" s="204">
        <v>72</v>
      </c>
      <c r="J178" s="194">
        <v>22.8</v>
      </c>
      <c r="K178" s="191">
        <v>0.1859425392821549</v>
      </c>
      <c r="L178" s="193">
        <v>1.2824456934290225</v>
      </c>
      <c r="M178" s="204">
        <v>72</v>
      </c>
      <c r="N178" s="194">
        <v>19.9</v>
      </c>
      <c r="O178" s="191">
        <v>0.20081618623223896</v>
      </c>
      <c r="P178" s="193">
        <v>1.2088632370715202</v>
      </c>
      <c r="Q178" s="204">
        <v>72</v>
      </c>
      <c r="R178" s="75">
        <v>16.5</v>
      </c>
      <c r="S178" s="201">
        <v>0.22467318551583923</v>
      </c>
      <c r="T178" s="202">
        <v>1.1214000372059325</v>
      </c>
      <c r="U178" s="186"/>
      <c r="V178" s="72"/>
      <c r="W178" s="73"/>
      <c r="X178" s="180">
        <v>5.061572584767228</v>
      </c>
      <c r="Y178" s="186"/>
      <c r="Z178" s="72"/>
      <c r="AA178" s="182"/>
      <c r="AB178" s="195"/>
      <c r="AC178" s="186"/>
      <c r="AD178" s="72"/>
      <c r="AE178" s="73"/>
      <c r="AF178" s="74"/>
      <c r="AG178" s="186"/>
      <c r="AH178" s="76"/>
      <c r="AI178" s="73"/>
      <c r="AJ178" s="74"/>
      <c r="AK178" s="186"/>
      <c r="AL178" s="73"/>
      <c r="AM178" s="73"/>
      <c r="AN178" s="74"/>
      <c r="AO178" s="186"/>
      <c r="AP178" s="73"/>
      <c r="AQ178" s="73"/>
      <c r="AR178" s="74"/>
      <c r="AS178" s="186"/>
      <c r="AT178" s="73"/>
      <c r="AU178" s="73"/>
      <c r="AV178" s="74"/>
      <c r="AW178" s="186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6">
        <v>1</v>
      </c>
      <c r="C179" s="26">
        <v>6</v>
      </c>
      <c r="D179" s="71">
        <v>18</v>
      </c>
      <c r="E179" s="204">
        <v>72</v>
      </c>
      <c r="F179" s="194">
        <v>23.2</v>
      </c>
      <c r="G179" s="191">
        <v>0.18709499187251466</v>
      </c>
      <c r="H179" s="193">
        <v>1.3130326529613079</v>
      </c>
      <c r="I179" s="204">
        <v>72</v>
      </c>
      <c r="J179" s="194">
        <v>25.5</v>
      </c>
      <c r="K179" s="191">
        <v>0.1859425392821549</v>
      </c>
      <c r="L179" s="193">
        <v>1.4343142623877223</v>
      </c>
      <c r="M179" s="204">
        <v>72</v>
      </c>
      <c r="N179" s="194">
        <v>16.6</v>
      </c>
      <c r="O179" s="191">
        <v>0.20081618623223896</v>
      </c>
      <c r="P179" s="193">
        <v>1.008398479165188</v>
      </c>
      <c r="Q179" s="204">
        <v>72</v>
      </c>
      <c r="R179" s="75">
        <v>14.4</v>
      </c>
      <c r="S179" s="201">
        <v>0.22467318551583923</v>
      </c>
      <c r="T179" s="202">
        <v>0.9786763961069956</v>
      </c>
      <c r="U179" s="186"/>
      <c r="V179" s="72"/>
      <c r="W179" s="73"/>
      <c r="X179" s="180">
        <v>4.734421790621214</v>
      </c>
      <c r="Y179" s="186"/>
      <c r="Z179" s="72"/>
      <c r="AA179" s="182"/>
      <c r="AB179" s="195"/>
      <c r="AC179" s="186"/>
      <c r="AD179" s="72"/>
      <c r="AE179" s="73"/>
      <c r="AF179" s="74"/>
      <c r="AG179" s="186"/>
      <c r="AH179" s="76"/>
      <c r="AI179" s="73"/>
      <c r="AJ179" s="74"/>
      <c r="AK179" s="186"/>
      <c r="AL179" s="73"/>
      <c r="AM179" s="73"/>
      <c r="AN179" s="74"/>
      <c r="AO179" s="186"/>
      <c r="AP179" s="73"/>
      <c r="AQ179" s="73"/>
      <c r="AR179" s="74"/>
      <c r="AS179" s="186"/>
      <c r="AT179" s="73"/>
      <c r="AU179" s="73"/>
      <c r="AV179" s="74"/>
      <c r="AW179" s="186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6">
        <v>1</v>
      </c>
      <c r="C180" s="26">
        <v>13</v>
      </c>
      <c r="D180" s="71">
        <v>18</v>
      </c>
      <c r="E180" s="204">
        <v>72</v>
      </c>
      <c r="F180" s="194">
        <v>21.1</v>
      </c>
      <c r="G180" s="191">
        <v>0.18709499187251466</v>
      </c>
      <c r="H180" s="193">
        <v>1.1941805593742931</v>
      </c>
      <c r="I180" s="204">
        <v>72</v>
      </c>
      <c r="J180" s="194">
        <v>27.4</v>
      </c>
      <c r="K180" s="191">
        <v>0.1859425392821549</v>
      </c>
      <c r="L180" s="193">
        <v>1.541184736840141</v>
      </c>
      <c r="M180" s="204">
        <v>72</v>
      </c>
      <c r="N180" s="194">
        <v>21.2</v>
      </c>
      <c r="O180" s="191">
        <v>0.20081618623223896</v>
      </c>
      <c r="P180" s="193">
        <v>1.2878342023073486</v>
      </c>
      <c r="Q180" s="204">
        <v>72</v>
      </c>
      <c r="R180" s="75">
        <v>14.8</v>
      </c>
      <c r="S180" s="201">
        <v>0.22467318551583923</v>
      </c>
      <c r="T180" s="202">
        <v>1.0058618515544122</v>
      </c>
      <c r="U180" s="186"/>
      <c r="V180" s="72"/>
      <c r="W180" s="73"/>
      <c r="X180" s="180">
        <v>5.029061350076195</v>
      </c>
      <c r="Y180" s="186"/>
      <c r="Z180" s="72"/>
      <c r="AA180" s="182"/>
      <c r="AB180" s="195"/>
      <c r="AC180" s="186"/>
      <c r="AD180" s="72"/>
      <c r="AE180" s="73"/>
      <c r="AF180" s="74"/>
      <c r="AG180" s="186"/>
      <c r="AH180" s="76"/>
      <c r="AI180" s="73"/>
      <c r="AJ180" s="74"/>
      <c r="AK180" s="186"/>
      <c r="AL180" s="73"/>
      <c r="AM180" s="73"/>
      <c r="AN180" s="74"/>
      <c r="AO180" s="186"/>
      <c r="AP180" s="73"/>
      <c r="AQ180" s="73"/>
      <c r="AR180" s="74"/>
      <c r="AS180" s="186"/>
      <c r="AT180" s="73"/>
      <c r="AU180" s="73"/>
      <c r="AV180" s="74"/>
      <c r="AW180" s="186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6">
        <v>1</v>
      </c>
      <c r="C181" s="26">
        <v>3</v>
      </c>
      <c r="D181" s="71">
        <v>18</v>
      </c>
      <c r="E181" s="204">
        <v>72</v>
      </c>
      <c r="F181" s="194">
        <v>36.8</v>
      </c>
      <c r="G181" s="191">
        <v>0.18709499187251466</v>
      </c>
      <c r="H181" s="193">
        <v>2.082741449524833</v>
      </c>
      <c r="I181" s="204">
        <v>72</v>
      </c>
      <c r="J181" s="194">
        <v>31.7</v>
      </c>
      <c r="K181" s="191">
        <v>0.1859425392821549</v>
      </c>
      <c r="L181" s="193">
        <v>1.783049494811404</v>
      </c>
      <c r="M181" s="204">
        <v>72</v>
      </c>
      <c r="N181" s="194">
        <v>29.4</v>
      </c>
      <c r="O181" s="191">
        <v>0.20081618623223896</v>
      </c>
      <c r="P181" s="193">
        <v>1.785958752256417</v>
      </c>
      <c r="Q181" s="204">
        <v>72</v>
      </c>
      <c r="R181" s="75">
        <v>21.2</v>
      </c>
      <c r="S181" s="201">
        <v>0.22467318551583923</v>
      </c>
      <c r="T181" s="202">
        <v>1.440829138713077</v>
      </c>
      <c r="U181" s="186"/>
      <c r="V181" s="72"/>
      <c r="W181" s="73"/>
      <c r="X181" s="180">
        <v>7.092578835305732</v>
      </c>
      <c r="Y181" s="186"/>
      <c r="Z181" s="72"/>
      <c r="AA181" s="182"/>
      <c r="AB181" s="195"/>
      <c r="AC181" s="186"/>
      <c r="AD181" s="72"/>
      <c r="AE181" s="73"/>
      <c r="AF181" s="74"/>
      <c r="AG181" s="186"/>
      <c r="AH181" s="76"/>
      <c r="AI181" s="73"/>
      <c r="AJ181" s="74"/>
      <c r="AK181" s="186"/>
      <c r="AL181" s="73"/>
      <c r="AM181" s="73"/>
      <c r="AN181" s="74"/>
      <c r="AO181" s="186"/>
      <c r="AP181" s="73"/>
      <c r="AQ181" s="73"/>
      <c r="AR181" s="74"/>
      <c r="AS181" s="186"/>
      <c r="AT181" s="73"/>
      <c r="AU181" s="73"/>
      <c r="AV181" s="74"/>
      <c r="AW181" s="186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6">
        <v>2</v>
      </c>
      <c r="C182" s="26">
        <v>15</v>
      </c>
      <c r="D182" s="71">
        <v>18</v>
      </c>
      <c r="E182" s="204">
        <v>72</v>
      </c>
      <c r="F182" s="194">
        <v>31.1</v>
      </c>
      <c r="G182" s="191">
        <v>0.18709499187251466</v>
      </c>
      <c r="H182" s="193">
        <v>1.7601429097886498</v>
      </c>
      <c r="I182" s="204">
        <v>72</v>
      </c>
      <c r="J182" s="194">
        <v>27.6</v>
      </c>
      <c r="K182" s="191">
        <v>0.1859425392821549</v>
      </c>
      <c r="L182" s="193">
        <v>1.5524342604667114</v>
      </c>
      <c r="M182" s="204">
        <v>72</v>
      </c>
      <c r="N182" s="194">
        <v>21.8</v>
      </c>
      <c r="O182" s="191">
        <v>0.20081618623223896</v>
      </c>
      <c r="P182" s="193">
        <v>1.3242823401084998</v>
      </c>
      <c r="Q182" s="204">
        <v>72</v>
      </c>
      <c r="R182" s="75">
        <v>17.2</v>
      </c>
      <c r="S182" s="201">
        <v>0.22467318551583923</v>
      </c>
      <c r="T182" s="202">
        <v>1.1689745842389114</v>
      </c>
      <c r="U182" s="186"/>
      <c r="V182" s="72"/>
      <c r="W182" s="73"/>
      <c r="X182" s="180">
        <v>5.805834094602773</v>
      </c>
      <c r="Y182" s="186"/>
      <c r="Z182" s="72"/>
      <c r="AA182" s="182"/>
      <c r="AB182" s="195"/>
      <c r="AC182" s="186"/>
      <c r="AD182" s="72"/>
      <c r="AE182" s="73"/>
      <c r="AF182" s="74"/>
      <c r="AG182" s="186"/>
      <c r="AH182" s="76"/>
      <c r="AI182" s="73"/>
      <c r="AJ182" s="74"/>
      <c r="AK182" s="186"/>
      <c r="AL182" s="73"/>
      <c r="AM182" s="73"/>
      <c r="AN182" s="74"/>
      <c r="AO182" s="186"/>
      <c r="AP182" s="73"/>
      <c r="AQ182" s="73"/>
      <c r="AR182" s="74"/>
      <c r="AS182" s="186"/>
      <c r="AT182" s="73"/>
      <c r="AU182" s="73"/>
      <c r="AV182" s="74"/>
      <c r="AW182" s="186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6">
        <v>2</v>
      </c>
      <c r="C183" s="26">
        <v>11</v>
      </c>
      <c r="D183" s="71">
        <v>18</v>
      </c>
      <c r="E183" s="204">
        <v>72</v>
      </c>
      <c r="F183" s="194">
        <v>36.4</v>
      </c>
      <c r="G183" s="191">
        <v>0.18709499187251466</v>
      </c>
      <c r="H183" s="193">
        <v>2.0601029555082593</v>
      </c>
      <c r="I183" s="204">
        <v>72</v>
      </c>
      <c r="J183" s="194">
        <v>31.3</v>
      </c>
      <c r="K183" s="191">
        <v>0.1859425392821549</v>
      </c>
      <c r="L183" s="193">
        <v>1.7605504475582634</v>
      </c>
      <c r="M183" s="204">
        <v>72</v>
      </c>
      <c r="N183" s="194">
        <v>27.6</v>
      </c>
      <c r="O183" s="191">
        <v>0.20081618623223896</v>
      </c>
      <c r="P183" s="193">
        <v>1.676614338852963</v>
      </c>
      <c r="Q183" s="204">
        <v>72</v>
      </c>
      <c r="R183" s="75">
        <v>21.2</v>
      </c>
      <c r="S183" s="201">
        <v>0.22467318551583923</v>
      </c>
      <c r="T183" s="202">
        <v>1.440829138713077</v>
      </c>
      <c r="U183" s="186"/>
      <c r="V183" s="72"/>
      <c r="W183" s="73"/>
      <c r="X183" s="180">
        <v>6.938096880632562</v>
      </c>
      <c r="Y183" s="186"/>
      <c r="Z183" s="72"/>
      <c r="AA183" s="182"/>
      <c r="AB183" s="195"/>
      <c r="AC183" s="186"/>
      <c r="AD183" s="72"/>
      <c r="AE183" s="73"/>
      <c r="AF183" s="74"/>
      <c r="AG183" s="186"/>
      <c r="AH183" s="76"/>
      <c r="AI183" s="73"/>
      <c r="AJ183" s="74"/>
      <c r="AK183" s="186"/>
      <c r="AL183" s="73"/>
      <c r="AM183" s="73"/>
      <c r="AN183" s="74"/>
      <c r="AO183" s="186"/>
      <c r="AP183" s="73"/>
      <c r="AQ183" s="73"/>
      <c r="AR183" s="74"/>
      <c r="AS183" s="186"/>
      <c r="AT183" s="73"/>
      <c r="AU183" s="73"/>
      <c r="AV183" s="74"/>
      <c r="AW183" s="186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6">
        <v>2</v>
      </c>
      <c r="C184" s="26">
        <v>3</v>
      </c>
      <c r="D184" s="71">
        <v>18</v>
      </c>
      <c r="E184" s="204">
        <v>72</v>
      </c>
      <c r="F184" s="194">
        <v>36.7</v>
      </c>
      <c r="G184" s="191">
        <v>0.18709499187251466</v>
      </c>
      <c r="H184" s="193">
        <v>2.0770818260206902</v>
      </c>
      <c r="I184" s="204">
        <v>72</v>
      </c>
      <c r="J184" s="194">
        <v>31.1</v>
      </c>
      <c r="K184" s="191">
        <v>0.1859425392821549</v>
      </c>
      <c r="L184" s="193">
        <v>1.7493009239316928</v>
      </c>
      <c r="M184" s="204">
        <v>72</v>
      </c>
      <c r="N184" s="194">
        <v>28.1</v>
      </c>
      <c r="O184" s="191">
        <v>0.20081618623223896</v>
      </c>
      <c r="P184" s="193">
        <v>1.7069877870205894</v>
      </c>
      <c r="Q184" s="204">
        <v>72</v>
      </c>
      <c r="R184" s="75">
        <v>21.9</v>
      </c>
      <c r="S184" s="201">
        <v>0.22467318551583923</v>
      </c>
      <c r="T184" s="202">
        <v>1.4884036857460556</v>
      </c>
      <c r="U184" s="186"/>
      <c r="V184" s="72"/>
      <c r="W184" s="73"/>
      <c r="X184" s="180">
        <v>7.021774222719028</v>
      </c>
      <c r="Y184" s="186"/>
      <c r="Z184" s="72"/>
      <c r="AA184" s="182"/>
      <c r="AB184" s="195"/>
      <c r="AC184" s="186"/>
      <c r="AD184" s="72"/>
      <c r="AE184" s="73"/>
      <c r="AF184" s="74"/>
      <c r="AG184" s="186"/>
      <c r="AH184" s="76"/>
      <c r="AI184" s="73"/>
      <c r="AJ184" s="74"/>
      <c r="AK184" s="186"/>
      <c r="AL184" s="73"/>
      <c r="AM184" s="73"/>
      <c r="AN184" s="74"/>
      <c r="AO184" s="186"/>
      <c r="AP184" s="73"/>
      <c r="AQ184" s="73"/>
      <c r="AR184" s="74"/>
      <c r="AS184" s="186"/>
      <c r="AT184" s="73"/>
      <c r="AU184" s="73"/>
      <c r="AV184" s="74"/>
      <c r="AW184" s="186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6">
        <v>3</v>
      </c>
      <c r="C185" s="26">
        <v>13</v>
      </c>
      <c r="D185" s="71">
        <v>18</v>
      </c>
      <c r="E185" s="204">
        <v>72</v>
      </c>
      <c r="F185" s="194">
        <v>34.1</v>
      </c>
      <c r="G185" s="191">
        <v>0.18709499187251466</v>
      </c>
      <c r="H185" s="193">
        <v>1.9299316149129566</v>
      </c>
      <c r="I185" s="204">
        <v>72</v>
      </c>
      <c r="J185" s="194">
        <v>31.6</v>
      </c>
      <c r="K185" s="191">
        <v>0.1859425392821549</v>
      </c>
      <c r="L185" s="193">
        <v>1.777424732998119</v>
      </c>
      <c r="M185" s="204">
        <v>72</v>
      </c>
      <c r="N185" s="194">
        <v>30.2</v>
      </c>
      <c r="O185" s="191">
        <v>0.20081618623223896</v>
      </c>
      <c r="P185" s="193">
        <v>1.8345562693246191</v>
      </c>
      <c r="Q185" s="204">
        <v>72</v>
      </c>
      <c r="R185" s="75">
        <v>24.3</v>
      </c>
      <c r="S185" s="201">
        <v>0.22467318551583923</v>
      </c>
      <c r="T185" s="202">
        <v>1.6515164184305553</v>
      </c>
      <c r="U185" s="186"/>
      <c r="V185" s="72"/>
      <c r="W185" s="73"/>
      <c r="X185" s="180">
        <v>7.1934290356662505</v>
      </c>
      <c r="Y185" s="186"/>
      <c r="Z185" s="72"/>
      <c r="AA185" s="182"/>
      <c r="AB185" s="195"/>
      <c r="AC185" s="186"/>
      <c r="AD185" s="72"/>
      <c r="AE185" s="73"/>
      <c r="AF185" s="74"/>
      <c r="AG185" s="186"/>
      <c r="AH185" s="76"/>
      <c r="AI185" s="73"/>
      <c r="AJ185" s="74"/>
      <c r="AK185" s="186"/>
      <c r="AL185" s="73"/>
      <c r="AM185" s="73"/>
      <c r="AN185" s="74"/>
      <c r="AO185" s="186"/>
      <c r="AP185" s="73"/>
      <c r="AQ185" s="73"/>
      <c r="AR185" s="74"/>
      <c r="AS185" s="186"/>
      <c r="AT185" s="73"/>
      <c r="AU185" s="73"/>
      <c r="AV185" s="74"/>
      <c r="AW185" s="186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68">
        <v>176</v>
      </c>
      <c r="B186" s="26">
        <v>3</v>
      </c>
      <c r="C186" s="26">
        <v>9</v>
      </c>
      <c r="D186" s="71">
        <v>18</v>
      </c>
      <c r="E186" s="204">
        <v>72</v>
      </c>
      <c r="F186" s="194">
        <v>35.8</v>
      </c>
      <c r="G186" s="191">
        <v>0.18709499187251466</v>
      </c>
      <c r="H186" s="193">
        <v>2.0261452144833973</v>
      </c>
      <c r="I186" s="204">
        <v>72</v>
      </c>
      <c r="J186" s="194">
        <v>31.1</v>
      </c>
      <c r="K186" s="191">
        <v>0.1859425392821549</v>
      </c>
      <c r="L186" s="193">
        <v>1.7493009239316928</v>
      </c>
      <c r="M186" s="204">
        <v>72</v>
      </c>
      <c r="N186" s="194">
        <v>29.1</v>
      </c>
      <c r="O186" s="191">
        <v>0.20081618623223896</v>
      </c>
      <c r="P186" s="193">
        <v>1.7677346833558414</v>
      </c>
      <c r="Q186" s="204">
        <v>72</v>
      </c>
      <c r="R186" s="75">
        <v>23.3</v>
      </c>
      <c r="S186" s="201">
        <v>0.22467318551583923</v>
      </c>
      <c r="T186" s="202">
        <v>1.5835527798120137</v>
      </c>
      <c r="U186" s="186"/>
      <c r="V186" s="72"/>
      <c r="W186" s="73"/>
      <c r="X186" s="180">
        <v>7.126733601582945</v>
      </c>
      <c r="Y186" s="186"/>
      <c r="Z186" s="72"/>
      <c r="AA186" s="182"/>
      <c r="AB186" s="195"/>
      <c r="AC186" s="186"/>
      <c r="AD186" s="72"/>
      <c r="AE186" s="73"/>
      <c r="AF186" s="74"/>
      <c r="AG186" s="186"/>
      <c r="AH186" s="76"/>
      <c r="AI186" s="73"/>
      <c r="AJ186" s="74"/>
      <c r="AK186" s="186"/>
      <c r="AL186" s="73"/>
      <c r="AM186" s="73"/>
      <c r="AN186" s="74"/>
      <c r="AO186" s="186"/>
      <c r="AP186" s="73"/>
      <c r="AQ186" s="73"/>
      <c r="AR186" s="74"/>
      <c r="AS186" s="186"/>
      <c r="AT186" s="73"/>
      <c r="AU186" s="73"/>
      <c r="AV186" s="74"/>
      <c r="AW186" s="186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68">
        <v>177</v>
      </c>
      <c r="B187" s="26">
        <v>3</v>
      </c>
      <c r="C187" s="26">
        <v>14</v>
      </c>
      <c r="D187" s="71">
        <v>18</v>
      </c>
      <c r="E187" s="204">
        <v>72</v>
      </c>
      <c r="F187" s="194">
        <v>40.5</v>
      </c>
      <c r="G187" s="191">
        <v>0.18709499187251466</v>
      </c>
      <c r="H187" s="193">
        <v>2.2921475191781453</v>
      </c>
      <c r="I187" s="204">
        <v>72</v>
      </c>
      <c r="J187" s="194">
        <v>29.3</v>
      </c>
      <c r="K187" s="191">
        <v>0.1859425392821549</v>
      </c>
      <c r="L187" s="193">
        <v>1.6480552112925595</v>
      </c>
      <c r="M187" s="204">
        <v>72</v>
      </c>
      <c r="N187" s="194">
        <v>25.8</v>
      </c>
      <c r="O187" s="191">
        <v>0.20081618623223896</v>
      </c>
      <c r="P187" s="193">
        <v>1.567269925449509</v>
      </c>
      <c r="Q187" s="204">
        <v>72</v>
      </c>
      <c r="R187" s="75">
        <v>20.5</v>
      </c>
      <c r="S187" s="201">
        <v>0.22467318551583923</v>
      </c>
      <c r="T187" s="202">
        <v>1.393254591680098</v>
      </c>
      <c r="U187" s="186"/>
      <c r="V187" s="72"/>
      <c r="W187" s="73"/>
      <c r="X187" s="180">
        <v>6.900727247600312</v>
      </c>
      <c r="Y187" s="186"/>
      <c r="Z187" s="72"/>
      <c r="AA187" s="182"/>
      <c r="AB187" s="195"/>
      <c r="AC187" s="186"/>
      <c r="AD187" s="72"/>
      <c r="AE187" s="73"/>
      <c r="AF187" s="74"/>
      <c r="AG187" s="186"/>
      <c r="AH187" s="76"/>
      <c r="AI187" s="73"/>
      <c r="AJ187" s="74"/>
      <c r="AK187" s="186"/>
      <c r="AL187" s="73"/>
      <c r="AM187" s="73"/>
      <c r="AN187" s="74"/>
      <c r="AO187" s="186"/>
      <c r="AP187" s="73"/>
      <c r="AQ187" s="73"/>
      <c r="AR187" s="74"/>
      <c r="AS187" s="186"/>
      <c r="AT187" s="73"/>
      <c r="AU187" s="73"/>
      <c r="AV187" s="74"/>
      <c r="AW187" s="186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68">
        <v>178</v>
      </c>
      <c r="B188" s="26">
        <v>4</v>
      </c>
      <c r="C188" s="26">
        <v>8</v>
      </c>
      <c r="D188" s="71">
        <v>18</v>
      </c>
      <c r="E188" s="204">
        <v>72</v>
      </c>
      <c r="F188" s="194">
        <v>34.5</v>
      </c>
      <c r="G188" s="191">
        <v>0.18709499187251466</v>
      </c>
      <c r="H188" s="193">
        <v>1.952570108929531</v>
      </c>
      <c r="I188" s="204">
        <v>72</v>
      </c>
      <c r="J188" s="194">
        <v>33.7</v>
      </c>
      <c r="K188" s="191">
        <v>0.1859425392821549</v>
      </c>
      <c r="L188" s="193">
        <v>1.895544731077108</v>
      </c>
      <c r="M188" s="204">
        <v>72</v>
      </c>
      <c r="N188" s="194">
        <v>28.3</v>
      </c>
      <c r="O188" s="191">
        <v>0.20081618623223896</v>
      </c>
      <c r="P188" s="193">
        <v>1.7191371662876398</v>
      </c>
      <c r="Q188" s="204">
        <v>72</v>
      </c>
      <c r="R188" s="75">
        <v>21.5</v>
      </c>
      <c r="S188" s="201">
        <v>0.22467318551583923</v>
      </c>
      <c r="T188" s="202">
        <v>1.4612182302986394</v>
      </c>
      <c r="U188" s="186"/>
      <c r="V188" s="72"/>
      <c r="W188" s="73"/>
      <c r="X188" s="180">
        <v>7.028470236592918</v>
      </c>
      <c r="Y188" s="186"/>
      <c r="Z188" s="72"/>
      <c r="AA188" s="182"/>
      <c r="AB188" s="195"/>
      <c r="AC188" s="186"/>
      <c r="AD188" s="72"/>
      <c r="AE188" s="73"/>
      <c r="AF188" s="74"/>
      <c r="AG188" s="186"/>
      <c r="AH188" s="76"/>
      <c r="AI188" s="73"/>
      <c r="AJ188" s="74"/>
      <c r="AK188" s="186"/>
      <c r="AL188" s="73"/>
      <c r="AM188" s="73"/>
      <c r="AN188" s="74"/>
      <c r="AO188" s="186"/>
      <c r="AP188" s="73"/>
      <c r="AQ188" s="73"/>
      <c r="AR188" s="74"/>
      <c r="AS188" s="186"/>
      <c r="AT188" s="73"/>
      <c r="AU188" s="73"/>
      <c r="AV188" s="74"/>
      <c r="AW188" s="186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68">
        <v>179</v>
      </c>
      <c r="B189" s="26">
        <v>4</v>
      </c>
      <c r="C189" s="26">
        <v>13</v>
      </c>
      <c r="D189" s="71">
        <v>18</v>
      </c>
      <c r="E189" s="204">
        <v>72</v>
      </c>
      <c r="F189" s="194">
        <v>33.2</v>
      </c>
      <c r="G189" s="191">
        <v>0.18709499187251466</v>
      </c>
      <c r="H189" s="193">
        <v>1.8789950033756648</v>
      </c>
      <c r="I189" s="204">
        <v>72</v>
      </c>
      <c r="J189" s="194">
        <v>31.95</v>
      </c>
      <c r="K189" s="191">
        <v>0.1859425392821549</v>
      </c>
      <c r="L189" s="193">
        <v>1.7971113993446168</v>
      </c>
      <c r="M189" s="204">
        <v>72</v>
      </c>
      <c r="N189" s="194">
        <v>29.4</v>
      </c>
      <c r="O189" s="191">
        <v>0.20081618623223896</v>
      </c>
      <c r="P189" s="193">
        <v>1.785958752256417</v>
      </c>
      <c r="Q189" s="204">
        <v>72</v>
      </c>
      <c r="R189" s="75">
        <v>23.4</v>
      </c>
      <c r="S189" s="201">
        <v>0.22467318551583923</v>
      </c>
      <c r="T189" s="202">
        <v>1.5903491436738677</v>
      </c>
      <c r="U189" s="186"/>
      <c r="V189" s="72"/>
      <c r="W189" s="73"/>
      <c r="X189" s="180">
        <v>7.052414298650566</v>
      </c>
      <c r="Y189" s="186"/>
      <c r="Z189" s="72"/>
      <c r="AA189" s="182"/>
      <c r="AB189" s="195"/>
      <c r="AC189" s="186"/>
      <c r="AD189" s="72"/>
      <c r="AE189" s="73"/>
      <c r="AF189" s="74"/>
      <c r="AG189" s="186"/>
      <c r="AH189" s="76"/>
      <c r="AI189" s="73"/>
      <c r="AJ189" s="74"/>
      <c r="AK189" s="186"/>
      <c r="AL189" s="73"/>
      <c r="AM189" s="73"/>
      <c r="AN189" s="74"/>
      <c r="AO189" s="186"/>
      <c r="AP189" s="73"/>
      <c r="AQ189" s="73"/>
      <c r="AR189" s="74"/>
      <c r="AS189" s="186"/>
      <c r="AT189" s="73"/>
      <c r="AU189" s="73"/>
      <c r="AV189" s="74"/>
      <c r="AW189" s="186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>
      <c r="A190" s="68">
        <v>180</v>
      </c>
      <c r="B190" s="26">
        <v>4</v>
      </c>
      <c r="C190" s="26">
        <v>1</v>
      </c>
      <c r="D190" s="71">
        <v>18</v>
      </c>
      <c r="E190" s="204">
        <v>72</v>
      </c>
      <c r="F190" s="194">
        <v>35.1</v>
      </c>
      <c r="G190" s="191">
        <v>0.18709499187251466</v>
      </c>
      <c r="H190" s="193">
        <v>1.9865278499543924</v>
      </c>
      <c r="I190" s="204">
        <v>72</v>
      </c>
      <c r="J190" s="194">
        <v>27.8</v>
      </c>
      <c r="K190" s="191">
        <v>0.1859425392821549</v>
      </c>
      <c r="L190" s="193">
        <v>1.5636837840932818</v>
      </c>
      <c r="M190" s="204">
        <v>72</v>
      </c>
      <c r="N190" s="194">
        <v>30.5</v>
      </c>
      <c r="O190" s="191">
        <v>0.20081618623223896</v>
      </c>
      <c r="P190" s="193">
        <v>1.8527803382251948</v>
      </c>
      <c r="Q190" s="204">
        <v>72</v>
      </c>
      <c r="R190" s="75">
        <v>22.1</v>
      </c>
      <c r="S190" s="201">
        <v>0.22467318551583923</v>
      </c>
      <c r="T190" s="202">
        <v>1.5019964134697643</v>
      </c>
      <c r="U190" s="186"/>
      <c r="V190" s="72"/>
      <c r="W190" s="73"/>
      <c r="X190" s="180">
        <v>6.904988385742633</v>
      </c>
      <c r="Y190" s="186"/>
      <c r="Z190" s="72"/>
      <c r="AA190" s="182"/>
      <c r="AB190" s="195"/>
      <c r="AC190" s="186"/>
      <c r="AD190" s="72"/>
      <c r="AE190" s="73"/>
      <c r="AF190" s="74"/>
      <c r="AG190" s="186"/>
      <c r="AH190" s="76"/>
      <c r="AI190" s="73"/>
      <c r="AJ190" s="74"/>
      <c r="AK190" s="186"/>
      <c r="AL190" s="73"/>
      <c r="AM190" s="73"/>
      <c r="AN190" s="74"/>
      <c r="AO190" s="186"/>
      <c r="AP190" s="73"/>
      <c r="AQ190" s="73"/>
      <c r="AR190" s="74"/>
      <c r="AS190" s="186"/>
      <c r="AT190" s="73"/>
      <c r="AU190" s="73"/>
      <c r="AV190" s="74"/>
      <c r="AW190" s="186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1:62" s="81" customFormat="1" ht="16.5" customHeight="1">
      <c r="A191" s="68">
        <v>181</v>
      </c>
      <c r="B191" s="26">
        <v>4</v>
      </c>
      <c r="C191" s="26">
        <v>6</v>
      </c>
      <c r="D191" s="71">
        <v>18</v>
      </c>
      <c r="E191" s="204">
        <v>72</v>
      </c>
      <c r="F191" s="194">
        <v>37.4</v>
      </c>
      <c r="G191" s="191">
        <v>0.18709499187251466</v>
      </c>
      <c r="H191" s="193">
        <v>2.1166991905496944</v>
      </c>
      <c r="I191" s="204">
        <v>72</v>
      </c>
      <c r="J191" s="194">
        <v>33.7</v>
      </c>
      <c r="K191" s="191">
        <v>0.1859425392821549</v>
      </c>
      <c r="L191" s="193">
        <v>1.895544731077108</v>
      </c>
      <c r="M191" s="204">
        <v>72</v>
      </c>
      <c r="N191" s="194">
        <v>28.2</v>
      </c>
      <c r="O191" s="191">
        <v>0.20081618623223896</v>
      </c>
      <c r="P191" s="193">
        <v>1.7130624766541145</v>
      </c>
      <c r="Q191" s="204">
        <v>72</v>
      </c>
      <c r="R191" s="75">
        <v>23.05</v>
      </c>
      <c r="S191" s="201">
        <v>0.22467318551583923</v>
      </c>
      <c r="T191" s="202">
        <v>1.5665618701573785</v>
      </c>
      <c r="U191" s="186"/>
      <c r="V191" s="72"/>
      <c r="W191" s="73"/>
      <c r="X191" s="180">
        <v>7.291868268438295</v>
      </c>
      <c r="Y191" s="186"/>
      <c r="Z191" s="72"/>
      <c r="AA191" s="182"/>
      <c r="AB191" s="195"/>
      <c r="AC191" s="186"/>
      <c r="AD191" s="72"/>
      <c r="AE191" s="73"/>
      <c r="AF191" s="74"/>
      <c r="AG191" s="186"/>
      <c r="AH191" s="76"/>
      <c r="AI191" s="73"/>
      <c r="AJ191" s="74"/>
      <c r="AK191" s="186"/>
      <c r="AL191" s="73"/>
      <c r="AM191" s="73"/>
      <c r="AN191" s="74"/>
      <c r="AO191" s="186"/>
      <c r="AP191" s="73"/>
      <c r="AQ191" s="73"/>
      <c r="AR191" s="74"/>
      <c r="AS191" s="186"/>
      <c r="AT191" s="73"/>
      <c r="AU191" s="73"/>
      <c r="AV191" s="74"/>
      <c r="AW191" s="186"/>
      <c r="AX191" s="73"/>
      <c r="AY191" s="73"/>
      <c r="AZ191" s="74"/>
      <c r="BA191" s="77"/>
      <c r="BB191" s="74"/>
      <c r="BC191" s="77"/>
      <c r="BD191" s="74"/>
      <c r="BE191" s="77"/>
      <c r="BF191" s="74"/>
      <c r="BG191" s="80"/>
      <c r="BH191" s="80"/>
      <c r="BI191" s="80"/>
      <c r="BJ191" s="80"/>
    </row>
    <row r="192" spans="1:62" s="81" customFormat="1" ht="16.5" customHeight="1">
      <c r="A192" s="68">
        <v>182</v>
      </c>
      <c r="B192" s="26">
        <v>4</v>
      </c>
      <c r="C192" s="26">
        <v>9</v>
      </c>
      <c r="D192" s="71">
        <v>18</v>
      </c>
      <c r="E192" s="204">
        <v>72</v>
      </c>
      <c r="F192" s="194">
        <v>43.8</v>
      </c>
      <c r="G192" s="191">
        <v>0.18709499187251466</v>
      </c>
      <c r="H192" s="193">
        <v>2.4789150948148824</v>
      </c>
      <c r="I192" s="204">
        <v>72</v>
      </c>
      <c r="J192" s="194">
        <v>36.6</v>
      </c>
      <c r="K192" s="191">
        <v>0.1859425392821549</v>
      </c>
      <c r="L192" s="193">
        <v>2.058662823662378</v>
      </c>
      <c r="M192" s="204">
        <v>72</v>
      </c>
      <c r="N192" s="194">
        <v>29.2</v>
      </c>
      <c r="O192" s="191">
        <v>0.20081618623223896</v>
      </c>
      <c r="P192" s="193">
        <v>1.7738093729893667</v>
      </c>
      <c r="Q192" s="204">
        <v>72</v>
      </c>
      <c r="R192" s="75">
        <v>23.6</v>
      </c>
      <c r="S192" s="201">
        <v>0.22467318551583923</v>
      </c>
      <c r="T192" s="202">
        <v>1.6039418713975764</v>
      </c>
      <c r="U192" s="186"/>
      <c r="V192" s="72"/>
      <c r="W192" s="73"/>
      <c r="X192" s="180">
        <v>7.915329162864203</v>
      </c>
      <c r="Y192" s="186"/>
      <c r="Z192" s="72"/>
      <c r="AA192" s="182"/>
      <c r="AB192" s="195"/>
      <c r="AC192" s="186"/>
      <c r="AD192" s="72"/>
      <c r="AE192" s="73"/>
      <c r="AF192" s="74"/>
      <c r="AG192" s="186"/>
      <c r="AH192" s="76"/>
      <c r="AI192" s="73"/>
      <c r="AJ192" s="74"/>
      <c r="AK192" s="186"/>
      <c r="AL192" s="73"/>
      <c r="AM192" s="73"/>
      <c r="AN192" s="74"/>
      <c r="AO192" s="186"/>
      <c r="AP192" s="73"/>
      <c r="AQ192" s="73"/>
      <c r="AR192" s="74"/>
      <c r="AS192" s="186"/>
      <c r="AT192" s="73"/>
      <c r="AU192" s="73"/>
      <c r="AV192" s="74"/>
      <c r="AW192" s="186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s="68">
        <v>183</v>
      </c>
      <c r="B193" s="26">
        <v>4</v>
      </c>
      <c r="C193" s="26">
        <v>4</v>
      </c>
      <c r="D193" s="71">
        <v>18</v>
      </c>
      <c r="E193" s="204">
        <v>72</v>
      </c>
      <c r="F193" s="194">
        <v>37.05</v>
      </c>
      <c r="G193" s="191">
        <v>0.18709499187251466</v>
      </c>
      <c r="H193" s="193">
        <v>2.096890508285192</v>
      </c>
      <c r="I193" s="204">
        <v>72</v>
      </c>
      <c r="J193" s="194">
        <v>34.4</v>
      </c>
      <c r="K193" s="191">
        <v>0.1859425392821549</v>
      </c>
      <c r="L193" s="193">
        <v>1.9349180637701038</v>
      </c>
      <c r="M193" s="204">
        <v>72</v>
      </c>
      <c r="N193" s="194">
        <v>26.3</v>
      </c>
      <c r="O193" s="191">
        <v>0.20081618623223896</v>
      </c>
      <c r="P193" s="193">
        <v>1.597643373617135</v>
      </c>
      <c r="Q193" s="204">
        <v>72</v>
      </c>
      <c r="R193" s="75">
        <v>22.2</v>
      </c>
      <c r="S193" s="201">
        <v>0.22467318551583923</v>
      </c>
      <c r="T193" s="202">
        <v>1.5087927773316185</v>
      </c>
      <c r="U193" s="186"/>
      <c r="V193" s="72"/>
      <c r="W193" s="73"/>
      <c r="X193" s="180">
        <v>7.138244723004049</v>
      </c>
      <c r="Y193" s="186"/>
      <c r="Z193" s="72"/>
      <c r="AA193" s="182"/>
      <c r="AB193" s="195"/>
      <c r="AC193" s="186"/>
      <c r="AD193" s="72"/>
      <c r="AE193" s="73"/>
      <c r="AF193" s="74"/>
      <c r="AG193" s="186"/>
      <c r="AH193" s="76"/>
      <c r="AI193" s="73"/>
      <c r="AJ193" s="74"/>
      <c r="AK193" s="186"/>
      <c r="AL193" s="73"/>
      <c r="AM193" s="73"/>
      <c r="AN193" s="74"/>
      <c r="AO193" s="186"/>
      <c r="AP193" s="73"/>
      <c r="AQ193" s="73"/>
      <c r="AR193" s="74"/>
      <c r="AS193" s="186"/>
      <c r="AT193" s="73"/>
      <c r="AU193" s="73"/>
      <c r="AV193" s="74"/>
      <c r="AW193" s="186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 s="68">
        <v>184</v>
      </c>
      <c r="B194" s="26">
        <v>3</v>
      </c>
      <c r="C194" s="26">
        <v>8</v>
      </c>
      <c r="D194" s="71">
        <v>18</v>
      </c>
      <c r="E194" s="204">
        <v>72</v>
      </c>
      <c r="F194" s="194">
        <v>38.8</v>
      </c>
      <c r="G194" s="191">
        <v>0.18709499187251466</v>
      </c>
      <c r="H194" s="193">
        <v>2.1959339196077043</v>
      </c>
      <c r="I194" s="204">
        <v>72</v>
      </c>
      <c r="J194" s="194">
        <v>30.7</v>
      </c>
      <c r="K194" s="191">
        <v>0.1859425392821549</v>
      </c>
      <c r="L194" s="193">
        <v>1.726801876678552</v>
      </c>
      <c r="M194" s="204">
        <v>72</v>
      </c>
      <c r="N194" s="194">
        <v>28</v>
      </c>
      <c r="O194" s="191">
        <v>0.20081618623223896</v>
      </c>
      <c r="P194" s="193">
        <v>1.700913097387064</v>
      </c>
      <c r="Q194" s="204">
        <v>72</v>
      </c>
      <c r="R194" s="75">
        <v>23.4</v>
      </c>
      <c r="S194" s="201">
        <v>0.22467318551583923</v>
      </c>
      <c r="T194" s="202">
        <v>1.5903491436738677</v>
      </c>
      <c r="U194" s="186"/>
      <c r="V194" s="72"/>
      <c r="W194" s="73"/>
      <c r="X194" s="180">
        <v>7.213998037347189</v>
      </c>
      <c r="Y194" s="186"/>
      <c r="Z194" s="72"/>
      <c r="AA194" s="182"/>
      <c r="AB194" s="195"/>
      <c r="AC194" s="186"/>
      <c r="AD194" s="72"/>
      <c r="AE194" s="73"/>
      <c r="AF194" s="74"/>
      <c r="AG194" s="186"/>
      <c r="AH194" s="76"/>
      <c r="AI194" s="73"/>
      <c r="AJ194" s="74"/>
      <c r="AK194" s="186"/>
      <c r="AL194" s="73"/>
      <c r="AM194" s="73"/>
      <c r="AN194" s="74"/>
      <c r="AO194" s="186"/>
      <c r="AP194" s="73"/>
      <c r="AQ194" s="73"/>
      <c r="AR194" s="74"/>
      <c r="AS194" s="186"/>
      <c r="AT194" s="73"/>
      <c r="AU194" s="73"/>
      <c r="AV194" s="74"/>
      <c r="AW194" s="186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 s="68">
        <v>185</v>
      </c>
      <c r="B195" s="26">
        <v>3</v>
      </c>
      <c r="C195" s="26">
        <v>3</v>
      </c>
      <c r="D195" s="71">
        <v>18</v>
      </c>
      <c r="E195" s="204">
        <v>72</v>
      </c>
      <c r="F195" s="194">
        <v>38.3</v>
      </c>
      <c r="G195" s="191">
        <v>0.18709499187251466</v>
      </c>
      <c r="H195" s="193">
        <v>2.1676358020869864</v>
      </c>
      <c r="I195" s="204">
        <v>72</v>
      </c>
      <c r="J195" s="194">
        <v>32.6</v>
      </c>
      <c r="K195" s="191">
        <v>0.1859425392821549</v>
      </c>
      <c r="L195" s="193">
        <v>1.8336723511309705</v>
      </c>
      <c r="M195" s="204">
        <v>72</v>
      </c>
      <c r="N195" s="194">
        <v>28.9</v>
      </c>
      <c r="O195" s="191">
        <v>0.20081618623223896</v>
      </c>
      <c r="P195" s="193">
        <v>1.755585304088791</v>
      </c>
      <c r="Q195" s="204">
        <v>72</v>
      </c>
      <c r="R195" s="75">
        <v>22.7</v>
      </c>
      <c r="S195" s="201">
        <v>0.22467318551583923</v>
      </c>
      <c r="T195" s="202">
        <v>1.542774596640889</v>
      </c>
      <c r="U195" s="186"/>
      <c r="V195" s="72"/>
      <c r="W195" s="73"/>
      <c r="X195" s="180">
        <v>7.299668053947638</v>
      </c>
      <c r="Y195" s="186"/>
      <c r="Z195" s="72"/>
      <c r="AA195" s="182"/>
      <c r="AB195" s="195"/>
      <c r="AC195" s="186"/>
      <c r="AD195" s="72"/>
      <c r="AE195" s="73"/>
      <c r="AF195" s="74"/>
      <c r="AG195" s="186"/>
      <c r="AH195" s="76"/>
      <c r="AI195" s="73"/>
      <c r="AJ195" s="74"/>
      <c r="AK195" s="186"/>
      <c r="AL195" s="73"/>
      <c r="AM195" s="73"/>
      <c r="AN195" s="74"/>
      <c r="AO195" s="186"/>
      <c r="AP195" s="73"/>
      <c r="AQ195" s="73"/>
      <c r="AR195" s="74"/>
      <c r="AS195" s="186"/>
      <c r="AT195" s="73"/>
      <c r="AU195" s="73"/>
      <c r="AV195" s="74"/>
      <c r="AW195" s="186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 s="68">
        <v>186</v>
      </c>
      <c r="B196" s="26">
        <v>3</v>
      </c>
      <c r="C196" s="26">
        <v>7</v>
      </c>
      <c r="D196" s="71">
        <v>18</v>
      </c>
      <c r="E196" s="204">
        <v>72</v>
      </c>
      <c r="F196" s="194">
        <v>38.7</v>
      </c>
      <c r="G196" s="191">
        <v>0.18709499187251466</v>
      </c>
      <c r="H196" s="193">
        <v>2.1902742961035613</v>
      </c>
      <c r="I196" s="204">
        <v>72</v>
      </c>
      <c r="J196" s="194">
        <v>35.2</v>
      </c>
      <c r="K196" s="191">
        <v>0.1859425392821549</v>
      </c>
      <c r="L196" s="193">
        <v>1.9799161582763856</v>
      </c>
      <c r="M196" s="204">
        <v>72</v>
      </c>
      <c r="N196" s="194">
        <v>31.6</v>
      </c>
      <c r="O196" s="191">
        <v>0.20081618623223896</v>
      </c>
      <c r="P196" s="193">
        <v>1.9196019241939724</v>
      </c>
      <c r="Q196" s="204">
        <v>72</v>
      </c>
      <c r="R196" s="75">
        <v>29.2</v>
      </c>
      <c r="S196" s="201">
        <v>0.22467318551583923</v>
      </c>
      <c r="T196" s="202">
        <v>1.984538247661408</v>
      </c>
      <c r="U196" s="186"/>
      <c r="V196" s="72"/>
      <c r="W196" s="73"/>
      <c r="X196" s="180">
        <v>8.074330626235326</v>
      </c>
      <c r="Y196" s="186"/>
      <c r="Z196" s="72"/>
      <c r="AA196" s="182"/>
      <c r="AB196" s="195"/>
      <c r="AC196" s="186"/>
      <c r="AD196" s="72"/>
      <c r="AE196" s="73"/>
      <c r="AF196" s="74"/>
      <c r="AG196" s="186"/>
      <c r="AH196" s="76"/>
      <c r="AI196" s="73"/>
      <c r="AJ196" s="74"/>
      <c r="AK196" s="186"/>
      <c r="AL196" s="73"/>
      <c r="AM196" s="73"/>
      <c r="AN196" s="74"/>
      <c r="AO196" s="186"/>
      <c r="AP196" s="73"/>
      <c r="AQ196" s="73"/>
      <c r="AR196" s="74"/>
      <c r="AS196" s="186"/>
      <c r="AT196" s="73"/>
      <c r="AU196" s="73"/>
      <c r="AV196" s="74"/>
      <c r="AW196" s="186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 s="68">
        <v>187</v>
      </c>
      <c r="B197" s="26">
        <v>2</v>
      </c>
      <c r="C197" s="26">
        <v>9</v>
      </c>
      <c r="D197" s="71">
        <v>18</v>
      </c>
      <c r="E197" s="204">
        <v>72</v>
      </c>
      <c r="F197" s="194">
        <v>35.2</v>
      </c>
      <c r="G197" s="191">
        <v>0.18709499187251466</v>
      </c>
      <c r="H197" s="193">
        <v>1.9921874734585363</v>
      </c>
      <c r="I197" s="204">
        <v>72</v>
      </c>
      <c r="J197" s="194">
        <v>32.9</v>
      </c>
      <c r="K197" s="191">
        <v>0.1859425392821549</v>
      </c>
      <c r="L197" s="193">
        <v>1.850546636570826</v>
      </c>
      <c r="M197" s="204">
        <v>72</v>
      </c>
      <c r="N197" s="194">
        <v>28.4</v>
      </c>
      <c r="O197" s="191">
        <v>0.20081618623223896</v>
      </c>
      <c r="P197" s="193">
        <v>1.725211855921165</v>
      </c>
      <c r="Q197" s="204">
        <v>72</v>
      </c>
      <c r="R197" s="75">
        <v>23.4</v>
      </c>
      <c r="S197" s="201">
        <v>0.22467318551583923</v>
      </c>
      <c r="T197" s="202">
        <v>1.5903491436738677</v>
      </c>
      <c r="U197" s="186"/>
      <c r="V197" s="72"/>
      <c r="W197" s="73"/>
      <c r="X197" s="180">
        <v>7.158295109624396</v>
      </c>
      <c r="Y197" s="186"/>
      <c r="Z197" s="72"/>
      <c r="AA197" s="182"/>
      <c r="AB197" s="195"/>
      <c r="AC197" s="186"/>
      <c r="AD197" s="72"/>
      <c r="AE197" s="73"/>
      <c r="AF197" s="74"/>
      <c r="AG197" s="186"/>
      <c r="AH197" s="76"/>
      <c r="AI197" s="73"/>
      <c r="AJ197" s="74"/>
      <c r="AK197" s="186"/>
      <c r="AL197" s="73"/>
      <c r="AM197" s="73"/>
      <c r="AN197" s="74"/>
      <c r="AO197" s="186"/>
      <c r="AP197" s="73"/>
      <c r="AQ197" s="73"/>
      <c r="AR197" s="74"/>
      <c r="AS197" s="186"/>
      <c r="AT197" s="73"/>
      <c r="AU197" s="73"/>
      <c r="AV197" s="74"/>
      <c r="AW197" s="186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 s="68">
        <v>188</v>
      </c>
      <c r="B198" s="26">
        <v>2</v>
      </c>
      <c r="C198" s="26">
        <v>6</v>
      </c>
      <c r="D198" s="71">
        <v>18</v>
      </c>
      <c r="E198" s="204">
        <v>72</v>
      </c>
      <c r="F198" s="194">
        <v>32.1</v>
      </c>
      <c r="G198" s="191">
        <v>0.18709499187251466</v>
      </c>
      <c r="H198" s="193">
        <v>1.8167391448300856</v>
      </c>
      <c r="I198" s="204">
        <v>72</v>
      </c>
      <c r="J198" s="194">
        <v>28.5</v>
      </c>
      <c r="K198" s="191">
        <v>0.1859425392821549</v>
      </c>
      <c r="L198" s="193">
        <v>1.603057116786278</v>
      </c>
      <c r="M198" s="204">
        <v>72</v>
      </c>
      <c r="N198" s="194">
        <v>23.3</v>
      </c>
      <c r="O198" s="191">
        <v>0.20081618623223896</v>
      </c>
      <c r="P198" s="193">
        <v>1.415402684611378</v>
      </c>
      <c r="Q198" s="204">
        <v>72</v>
      </c>
      <c r="R198" s="75">
        <v>21.85</v>
      </c>
      <c r="S198" s="201">
        <v>0.22467318551583923</v>
      </c>
      <c r="T198" s="202">
        <v>1.485005503815129</v>
      </c>
      <c r="U198" s="186"/>
      <c r="V198" s="72"/>
      <c r="W198" s="73"/>
      <c r="X198" s="180">
        <v>6.320204450042871</v>
      </c>
      <c r="Y198" s="186"/>
      <c r="Z198" s="72"/>
      <c r="AA198" s="182"/>
      <c r="AB198" s="195"/>
      <c r="AC198" s="186"/>
      <c r="AD198" s="72"/>
      <c r="AE198" s="73"/>
      <c r="AF198" s="74"/>
      <c r="AG198" s="186"/>
      <c r="AH198" s="76"/>
      <c r="AI198" s="73"/>
      <c r="AJ198" s="74"/>
      <c r="AK198" s="186"/>
      <c r="AL198" s="73"/>
      <c r="AM198" s="73"/>
      <c r="AN198" s="74"/>
      <c r="AO198" s="186"/>
      <c r="AP198" s="73"/>
      <c r="AQ198" s="73"/>
      <c r="AR198" s="74"/>
      <c r="AS198" s="186"/>
      <c r="AT198" s="73"/>
      <c r="AU198" s="73"/>
      <c r="AV198" s="74"/>
      <c r="AW198" s="186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 s="68">
        <v>189</v>
      </c>
      <c r="B199" s="26">
        <v>2</v>
      </c>
      <c r="C199" s="26">
        <v>2</v>
      </c>
      <c r="D199" s="71">
        <v>18</v>
      </c>
      <c r="E199" s="204">
        <v>72</v>
      </c>
      <c r="F199" s="194">
        <v>38.4</v>
      </c>
      <c r="G199" s="191">
        <v>0.18709499187251466</v>
      </c>
      <c r="H199" s="193">
        <v>2.1732954255911303</v>
      </c>
      <c r="I199" s="204">
        <v>72</v>
      </c>
      <c r="J199" s="194">
        <v>31.9</v>
      </c>
      <c r="K199" s="191">
        <v>0.1859425392821549</v>
      </c>
      <c r="L199" s="193">
        <v>1.7942990184379743</v>
      </c>
      <c r="M199" s="204">
        <v>72</v>
      </c>
      <c r="N199" s="194">
        <v>28.9</v>
      </c>
      <c r="O199" s="191">
        <v>0.20081618623223896</v>
      </c>
      <c r="P199" s="193">
        <v>1.755585304088791</v>
      </c>
      <c r="Q199" s="204">
        <v>72</v>
      </c>
      <c r="R199" s="75">
        <v>19.3</v>
      </c>
      <c r="S199" s="201">
        <v>0.22467318551583923</v>
      </c>
      <c r="T199" s="202">
        <v>1.3116982253378482</v>
      </c>
      <c r="U199" s="186"/>
      <c r="V199" s="72"/>
      <c r="W199" s="73"/>
      <c r="X199" s="180">
        <v>7.034877973455744</v>
      </c>
      <c r="Y199" s="186"/>
      <c r="Z199" s="72"/>
      <c r="AA199" s="182"/>
      <c r="AB199" s="195"/>
      <c r="AC199" s="186"/>
      <c r="AD199" s="72"/>
      <c r="AE199" s="73"/>
      <c r="AF199" s="74"/>
      <c r="AG199" s="186"/>
      <c r="AH199" s="76"/>
      <c r="AI199" s="73"/>
      <c r="AJ199" s="74"/>
      <c r="AK199" s="186"/>
      <c r="AL199" s="73"/>
      <c r="AM199" s="73"/>
      <c r="AN199" s="74"/>
      <c r="AO199" s="186"/>
      <c r="AP199" s="73"/>
      <c r="AQ199" s="73"/>
      <c r="AR199" s="74"/>
      <c r="AS199" s="186"/>
      <c r="AT199" s="73"/>
      <c r="AU199" s="73"/>
      <c r="AV199" s="74"/>
      <c r="AW199" s="186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 s="68">
        <v>190</v>
      </c>
      <c r="B200" s="26">
        <v>1</v>
      </c>
      <c r="C200" s="26">
        <v>15</v>
      </c>
      <c r="D200" s="71">
        <v>18</v>
      </c>
      <c r="E200" s="204">
        <v>72</v>
      </c>
      <c r="F200" s="194">
        <v>32.4</v>
      </c>
      <c r="G200" s="191">
        <v>0.18709499187251466</v>
      </c>
      <c r="H200" s="193">
        <v>1.833718015342516</v>
      </c>
      <c r="I200" s="204">
        <v>72</v>
      </c>
      <c r="J200" s="194">
        <v>29.65</v>
      </c>
      <c r="K200" s="191">
        <v>0.1859425392821549</v>
      </c>
      <c r="L200" s="193">
        <v>1.6677418776390576</v>
      </c>
      <c r="M200" s="204">
        <v>72</v>
      </c>
      <c r="N200" s="194">
        <v>23.1</v>
      </c>
      <c r="O200" s="191">
        <v>0.20081618623223896</v>
      </c>
      <c r="P200" s="193">
        <v>1.403253305344328</v>
      </c>
      <c r="Q200" s="204">
        <v>72</v>
      </c>
      <c r="R200" s="75">
        <v>17.1</v>
      </c>
      <c r="S200" s="201">
        <v>0.22467318551583923</v>
      </c>
      <c r="T200" s="202">
        <v>1.1621782203770574</v>
      </c>
      <c r="U200" s="186"/>
      <c r="V200" s="72"/>
      <c r="W200" s="73"/>
      <c r="X200" s="180">
        <v>6.066891418702959</v>
      </c>
      <c r="Y200" s="186"/>
      <c r="Z200" s="72"/>
      <c r="AA200" s="182"/>
      <c r="AB200" s="195"/>
      <c r="AC200" s="186"/>
      <c r="AD200" s="72"/>
      <c r="AE200" s="73"/>
      <c r="AF200" s="74"/>
      <c r="AG200" s="186"/>
      <c r="AH200" s="76"/>
      <c r="AI200" s="73"/>
      <c r="AJ200" s="74"/>
      <c r="AK200" s="186"/>
      <c r="AL200" s="73"/>
      <c r="AM200" s="73"/>
      <c r="AN200" s="74"/>
      <c r="AO200" s="186"/>
      <c r="AP200" s="73"/>
      <c r="AQ200" s="73"/>
      <c r="AR200" s="74"/>
      <c r="AS200" s="186"/>
      <c r="AT200" s="73"/>
      <c r="AU200" s="73"/>
      <c r="AV200" s="74"/>
      <c r="AW200" s="186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 s="68">
        <v>191</v>
      </c>
      <c r="B201" s="26">
        <v>1</v>
      </c>
      <c r="C201" s="26">
        <v>8</v>
      </c>
      <c r="D201" s="71">
        <v>18</v>
      </c>
      <c r="E201" s="204">
        <v>72</v>
      </c>
      <c r="F201" s="194">
        <v>35.7</v>
      </c>
      <c r="G201" s="191">
        <v>0.18709499187251466</v>
      </c>
      <c r="H201" s="193">
        <v>2.0204855909792543</v>
      </c>
      <c r="I201" s="204">
        <v>72</v>
      </c>
      <c r="J201" s="194">
        <v>33.1</v>
      </c>
      <c r="K201" s="191">
        <v>0.1859425392821549</v>
      </c>
      <c r="L201" s="193">
        <v>1.8617961601973965</v>
      </c>
      <c r="M201" s="204">
        <v>72</v>
      </c>
      <c r="N201" s="194">
        <v>25.6</v>
      </c>
      <c r="O201" s="191">
        <v>0.20081618623223896</v>
      </c>
      <c r="P201" s="193">
        <v>1.5551205461824584</v>
      </c>
      <c r="Q201" s="204">
        <v>72</v>
      </c>
      <c r="R201" s="75">
        <v>18.7</v>
      </c>
      <c r="S201" s="201">
        <v>0.22467318551583923</v>
      </c>
      <c r="T201" s="202">
        <v>1.2709200421667235</v>
      </c>
      <c r="U201" s="186"/>
      <c r="V201" s="72"/>
      <c r="W201" s="73"/>
      <c r="X201" s="180">
        <v>6.708322339525832</v>
      </c>
      <c r="Y201" s="186"/>
      <c r="Z201" s="72"/>
      <c r="AA201" s="182"/>
      <c r="AB201" s="195"/>
      <c r="AC201" s="186"/>
      <c r="AD201" s="72"/>
      <c r="AE201" s="73"/>
      <c r="AF201" s="74"/>
      <c r="AG201" s="186"/>
      <c r="AH201" s="76"/>
      <c r="AI201" s="73"/>
      <c r="AJ201" s="74"/>
      <c r="AK201" s="186"/>
      <c r="AL201" s="73"/>
      <c r="AM201" s="73"/>
      <c r="AN201" s="74"/>
      <c r="AO201" s="186"/>
      <c r="AP201" s="73"/>
      <c r="AQ201" s="73"/>
      <c r="AR201" s="74"/>
      <c r="AS201" s="186"/>
      <c r="AT201" s="73"/>
      <c r="AU201" s="73"/>
      <c r="AV201" s="74"/>
      <c r="AW201" s="186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 s="68">
        <v>192</v>
      </c>
      <c r="B202" s="26">
        <v>1</v>
      </c>
      <c r="C202" s="26">
        <v>14</v>
      </c>
      <c r="D202" s="71">
        <v>18</v>
      </c>
      <c r="E202" s="204">
        <v>72</v>
      </c>
      <c r="F202" s="194">
        <v>22.7</v>
      </c>
      <c r="G202" s="191">
        <v>0.18709499187251466</v>
      </c>
      <c r="H202" s="193">
        <v>1.28473453544059</v>
      </c>
      <c r="I202" s="204">
        <v>72</v>
      </c>
      <c r="J202" s="194">
        <v>31.3</v>
      </c>
      <c r="K202" s="191">
        <v>0.1859425392821549</v>
      </c>
      <c r="L202" s="193">
        <v>1.7605504475582634</v>
      </c>
      <c r="M202" s="204">
        <v>72</v>
      </c>
      <c r="N202" s="194">
        <v>21.7</v>
      </c>
      <c r="O202" s="191">
        <v>0.20081618623223896</v>
      </c>
      <c r="P202" s="193">
        <v>1.3182076504749745</v>
      </c>
      <c r="Q202" s="204">
        <v>72</v>
      </c>
      <c r="R202" s="75">
        <v>17.2</v>
      </c>
      <c r="S202" s="201">
        <v>0.22467318551583923</v>
      </c>
      <c r="T202" s="202">
        <v>1.1689745842389114</v>
      </c>
      <c r="U202" s="186"/>
      <c r="V202" s="72"/>
      <c r="W202" s="73"/>
      <c r="X202" s="180">
        <v>5.532467217712739</v>
      </c>
      <c r="Y202" s="186"/>
      <c r="Z202" s="72"/>
      <c r="AA202" s="182"/>
      <c r="AB202" s="195"/>
      <c r="AC202" s="186"/>
      <c r="AD202" s="72"/>
      <c r="AE202" s="73"/>
      <c r="AF202" s="74"/>
      <c r="AG202" s="186"/>
      <c r="AH202" s="76"/>
      <c r="AI202" s="73"/>
      <c r="AJ202" s="74"/>
      <c r="AK202" s="186"/>
      <c r="AL202" s="73"/>
      <c r="AM202" s="73"/>
      <c r="AN202" s="74"/>
      <c r="AO202" s="186"/>
      <c r="AP202" s="73"/>
      <c r="AQ202" s="73"/>
      <c r="AR202" s="74"/>
      <c r="AS202" s="186"/>
      <c r="AT202" s="73"/>
      <c r="AU202" s="73"/>
      <c r="AV202" s="74"/>
      <c r="AW202" s="186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 s="68">
        <v>193</v>
      </c>
      <c r="B203" s="26">
        <v>1</v>
      </c>
      <c r="C203" s="26">
        <v>7</v>
      </c>
      <c r="D203" s="71">
        <v>18</v>
      </c>
      <c r="E203" s="204">
        <v>72</v>
      </c>
      <c r="F203" s="194">
        <v>35.1</v>
      </c>
      <c r="G203" s="191">
        <v>0.18709499187251466</v>
      </c>
      <c r="H203" s="193">
        <v>1.9865278499543924</v>
      </c>
      <c r="I203" s="204">
        <v>72</v>
      </c>
      <c r="J203" s="194">
        <v>30.25</v>
      </c>
      <c r="K203" s="191">
        <v>0.1859425392821549</v>
      </c>
      <c r="L203" s="193">
        <v>1.7014904485187687</v>
      </c>
      <c r="M203" s="204">
        <v>72</v>
      </c>
      <c r="N203" s="194">
        <v>21.6</v>
      </c>
      <c r="O203" s="191">
        <v>0.20081618623223896</v>
      </c>
      <c r="P203" s="193">
        <v>1.3121329608414496</v>
      </c>
      <c r="Q203" s="204">
        <v>72</v>
      </c>
      <c r="R203" s="75">
        <v>16.8</v>
      </c>
      <c r="S203" s="201">
        <v>0.22467318551583923</v>
      </c>
      <c r="T203" s="202">
        <v>1.141789128791495</v>
      </c>
      <c r="U203" s="186"/>
      <c r="V203" s="72"/>
      <c r="W203" s="73"/>
      <c r="X203" s="180">
        <v>6.141940388106106</v>
      </c>
      <c r="Y203" s="186"/>
      <c r="Z203" s="72"/>
      <c r="AA203" s="182"/>
      <c r="AB203" s="195"/>
      <c r="AC203" s="186"/>
      <c r="AD203" s="72"/>
      <c r="AE203" s="73"/>
      <c r="AF203" s="74"/>
      <c r="AG203" s="186"/>
      <c r="AH203" s="76"/>
      <c r="AI203" s="73"/>
      <c r="AJ203" s="74"/>
      <c r="AK203" s="186"/>
      <c r="AL203" s="73"/>
      <c r="AM203" s="73"/>
      <c r="AN203" s="74"/>
      <c r="AO203" s="186"/>
      <c r="AP203" s="73"/>
      <c r="AQ203" s="73"/>
      <c r="AR203" s="74"/>
      <c r="AS203" s="186"/>
      <c r="AT203" s="73"/>
      <c r="AU203" s="73"/>
      <c r="AV203" s="74"/>
      <c r="AW203" s="186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 s="68">
        <v>194</v>
      </c>
      <c r="B204" s="26">
        <v>1</v>
      </c>
      <c r="C204" s="26">
        <v>12</v>
      </c>
      <c r="D204" s="71">
        <v>18</v>
      </c>
      <c r="E204" s="204">
        <v>72</v>
      </c>
      <c r="F204" s="194">
        <v>28.4</v>
      </c>
      <c r="G204" s="191">
        <v>0.18709499187251466</v>
      </c>
      <c r="H204" s="193">
        <v>1.6073330751767736</v>
      </c>
      <c r="I204" s="204">
        <v>72</v>
      </c>
      <c r="J204" s="194">
        <v>28.3</v>
      </c>
      <c r="K204" s="191">
        <v>0.1859425392821549</v>
      </c>
      <c r="L204" s="193">
        <v>1.5918075931597078</v>
      </c>
      <c r="M204" s="204">
        <v>72</v>
      </c>
      <c r="N204" s="194">
        <v>22.1</v>
      </c>
      <c r="O204" s="191">
        <v>0.20081618623223896</v>
      </c>
      <c r="P204" s="193">
        <v>1.3425064090090757</v>
      </c>
      <c r="Q204" s="204">
        <v>72</v>
      </c>
      <c r="R204" s="75">
        <v>17.6</v>
      </c>
      <c r="S204" s="201">
        <v>0.22467318551583923</v>
      </c>
      <c r="T204" s="202">
        <v>1.1961600396863281</v>
      </c>
      <c r="U204" s="186"/>
      <c r="V204" s="72"/>
      <c r="W204" s="73"/>
      <c r="X204" s="180">
        <v>5.737807117031885</v>
      </c>
      <c r="Y204" s="186"/>
      <c r="Z204" s="72"/>
      <c r="AA204" s="182"/>
      <c r="AB204" s="195"/>
      <c r="AC204" s="186"/>
      <c r="AD204" s="72"/>
      <c r="AE204" s="73"/>
      <c r="AF204" s="74"/>
      <c r="AG204" s="186"/>
      <c r="AH204" s="76"/>
      <c r="AI204" s="73"/>
      <c r="AJ204" s="74"/>
      <c r="AK204" s="186"/>
      <c r="AL204" s="73"/>
      <c r="AM204" s="73"/>
      <c r="AN204" s="74"/>
      <c r="AO204" s="186"/>
      <c r="AP204" s="73"/>
      <c r="AQ204" s="73"/>
      <c r="AR204" s="74"/>
      <c r="AS204" s="186"/>
      <c r="AT204" s="73"/>
      <c r="AU204" s="73"/>
      <c r="AV204" s="74"/>
      <c r="AW204" s="186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 s="68">
        <v>195</v>
      </c>
      <c r="B205" s="26">
        <v>1</v>
      </c>
      <c r="C205" s="26">
        <v>2</v>
      </c>
      <c r="D205" s="71">
        <v>18</v>
      </c>
      <c r="E205" s="204">
        <v>72</v>
      </c>
      <c r="F205" s="194">
        <v>38.7</v>
      </c>
      <c r="G205" s="191">
        <v>0.18709499187251466</v>
      </c>
      <c r="H205" s="193">
        <v>2.1902742961035613</v>
      </c>
      <c r="I205" s="204">
        <v>72</v>
      </c>
      <c r="J205" s="194">
        <v>30.7</v>
      </c>
      <c r="K205" s="191">
        <v>0.1859425392821549</v>
      </c>
      <c r="L205" s="193">
        <v>1.726801876678552</v>
      </c>
      <c r="M205" s="204">
        <v>72</v>
      </c>
      <c r="N205" s="194">
        <v>23.4</v>
      </c>
      <c r="O205" s="191">
        <v>0.20081618623223896</v>
      </c>
      <c r="P205" s="193">
        <v>1.4214773742449034</v>
      </c>
      <c r="Q205" s="204">
        <v>72</v>
      </c>
      <c r="R205" s="75">
        <v>17.15</v>
      </c>
      <c r="S205" s="201">
        <v>0.22467318551583923</v>
      </c>
      <c r="T205" s="202">
        <v>1.1655764023079842</v>
      </c>
      <c r="U205" s="186"/>
      <c r="V205" s="72"/>
      <c r="W205" s="73"/>
      <c r="X205" s="180">
        <v>6.504129949335001</v>
      </c>
      <c r="Y205" s="186"/>
      <c r="Z205" s="72"/>
      <c r="AA205" s="182"/>
      <c r="AB205" s="195"/>
      <c r="AC205" s="186"/>
      <c r="AD205" s="72"/>
      <c r="AE205" s="73"/>
      <c r="AF205" s="74"/>
      <c r="AG205" s="186"/>
      <c r="AH205" s="76"/>
      <c r="AI205" s="73"/>
      <c r="AJ205" s="74"/>
      <c r="AK205" s="186"/>
      <c r="AL205" s="73"/>
      <c r="AM205" s="73"/>
      <c r="AN205" s="74"/>
      <c r="AO205" s="186"/>
      <c r="AP205" s="73"/>
      <c r="AQ205" s="73"/>
      <c r="AR205" s="74"/>
      <c r="AS205" s="186"/>
      <c r="AT205" s="73"/>
      <c r="AU205" s="73"/>
      <c r="AV205" s="74"/>
      <c r="AW205" s="186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 s="68">
        <v>196</v>
      </c>
      <c r="B206" s="26">
        <v>2</v>
      </c>
      <c r="C206" s="26">
        <v>14</v>
      </c>
      <c r="D206" s="71">
        <v>18</v>
      </c>
      <c r="E206" s="204">
        <v>72</v>
      </c>
      <c r="F206" s="194">
        <v>44.9</v>
      </c>
      <c r="G206" s="191">
        <v>0.18709499187251466</v>
      </c>
      <c r="H206" s="193">
        <v>2.5411709533604623</v>
      </c>
      <c r="I206" s="204">
        <v>72</v>
      </c>
      <c r="J206" s="194">
        <v>33.6</v>
      </c>
      <c r="K206" s="191">
        <v>0.1859425392821549</v>
      </c>
      <c r="L206" s="193">
        <v>1.8899199692638224</v>
      </c>
      <c r="M206" s="204">
        <v>72</v>
      </c>
      <c r="N206" s="194">
        <v>27.1</v>
      </c>
      <c r="O206" s="191">
        <v>0.20081618623223896</v>
      </c>
      <c r="P206" s="193">
        <v>1.6462408906853372</v>
      </c>
      <c r="Q206" s="204">
        <v>72</v>
      </c>
      <c r="R206" s="75">
        <v>19.95</v>
      </c>
      <c r="S206" s="201">
        <v>0.22467318551583923</v>
      </c>
      <c r="T206" s="202">
        <v>1.3558745904399003</v>
      </c>
      <c r="U206" s="186"/>
      <c r="V206" s="72"/>
      <c r="W206" s="73"/>
      <c r="X206" s="180">
        <v>7.433206403749522</v>
      </c>
      <c r="Y206" s="186"/>
      <c r="Z206" s="72"/>
      <c r="AA206" s="182"/>
      <c r="AB206" s="195"/>
      <c r="AC206" s="186"/>
      <c r="AD206" s="72"/>
      <c r="AE206" s="73"/>
      <c r="AF206" s="74"/>
      <c r="AG206" s="186"/>
      <c r="AH206" s="76"/>
      <c r="AI206" s="73"/>
      <c r="AJ206" s="74"/>
      <c r="AK206" s="186"/>
      <c r="AL206" s="73"/>
      <c r="AM206" s="73"/>
      <c r="AN206" s="74"/>
      <c r="AO206" s="186"/>
      <c r="AP206" s="73"/>
      <c r="AQ206" s="73"/>
      <c r="AR206" s="74"/>
      <c r="AS206" s="186"/>
      <c r="AT206" s="73"/>
      <c r="AU206" s="73"/>
      <c r="AV206" s="74"/>
      <c r="AW206" s="186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 s="68">
        <v>197</v>
      </c>
      <c r="B207" s="26">
        <v>2</v>
      </c>
      <c r="C207" s="26">
        <v>1</v>
      </c>
      <c r="D207" s="71">
        <v>18</v>
      </c>
      <c r="E207" s="204">
        <v>72</v>
      </c>
      <c r="F207" s="196">
        <v>34.5</v>
      </c>
      <c r="G207" s="191">
        <v>0.18709499187251466</v>
      </c>
      <c r="H207" s="193">
        <v>1.952570108929531</v>
      </c>
      <c r="I207" s="204">
        <v>72</v>
      </c>
      <c r="J207" s="194">
        <v>29.3</v>
      </c>
      <c r="K207" s="191">
        <v>0.1859425392821549</v>
      </c>
      <c r="L207" s="193">
        <v>1.6480552112925595</v>
      </c>
      <c r="M207" s="204">
        <v>72</v>
      </c>
      <c r="N207" s="194">
        <v>27.4</v>
      </c>
      <c r="O207" s="191">
        <v>0.20081618623223896</v>
      </c>
      <c r="P207" s="193">
        <v>1.6644649595859127</v>
      </c>
      <c r="Q207" s="204">
        <v>72</v>
      </c>
      <c r="R207" s="75">
        <v>21.9</v>
      </c>
      <c r="S207" s="201">
        <v>0.22467318551583923</v>
      </c>
      <c r="T207" s="202">
        <v>1.4884036857460556</v>
      </c>
      <c r="U207" s="186"/>
      <c r="V207" s="72"/>
      <c r="W207" s="73"/>
      <c r="X207" s="180">
        <v>6.753493965554059</v>
      </c>
      <c r="Y207" s="186"/>
      <c r="Z207" s="72"/>
      <c r="AA207" s="182"/>
      <c r="AB207" s="195"/>
      <c r="AC207" s="186"/>
      <c r="AD207" s="72"/>
      <c r="AE207" s="73"/>
      <c r="AF207" s="74"/>
      <c r="AG207" s="186"/>
      <c r="AH207" s="76"/>
      <c r="AI207" s="73"/>
      <c r="AJ207" s="74"/>
      <c r="AK207" s="186"/>
      <c r="AL207" s="73"/>
      <c r="AM207" s="73"/>
      <c r="AN207" s="74"/>
      <c r="AO207" s="186"/>
      <c r="AP207" s="73"/>
      <c r="AQ207" s="73"/>
      <c r="AR207" s="74"/>
      <c r="AS207" s="186"/>
      <c r="AT207" s="73"/>
      <c r="AU207" s="73"/>
      <c r="AV207" s="74"/>
      <c r="AW207" s="186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 s="68">
        <v>198</v>
      </c>
      <c r="B208" s="26">
        <v>2</v>
      </c>
      <c r="C208" s="26">
        <v>13</v>
      </c>
      <c r="D208" s="71">
        <v>18</v>
      </c>
      <c r="E208" s="204">
        <v>72</v>
      </c>
      <c r="F208" s="194">
        <v>38.8</v>
      </c>
      <c r="G208" s="191">
        <v>0.18709499187251466</v>
      </c>
      <c r="H208" s="193">
        <v>2.1959339196077043</v>
      </c>
      <c r="I208" s="204">
        <v>72</v>
      </c>
      <c r="J208" s="194">
        <v>32.7</v>
      </c>
      <c r="K208" s="191">
        <v>0.1859425392821549</v>
      </c>
      <c r="L208" s="193">
        <v>1.8392971129442561</v>
      </c>
      <c r="M208" s="204">
        <v>72</v>
      </c>
      <c r="N208" s="194">
        <v>29.9</v>
      </c>
      <c r="O208" s="191">
        <v>0.20081618623223896</v>
      </c>
      <c r="P208" s="193">
        <v>1.8163322004240434</v>
      </c>
      <c r="Q208" s="204">
        <v>72</v>
      </c>
      <c r="R208" s="75">
        <v>23.8</v>
      </c>
      <c r="S208" s="201">
        <v>0.22467318551583923</v>
      </c>
      <c r="T208" s="202">
        <v>1.6175345991212846</v>
      </c>
      <c r="U208" s="186"/>
      <c r="V208" s="72"/>
      <c r="W208" s="73"/>
      <c r="X208" s="180">
        <v>7.4690978320972885</v>
      </c>
      <c r="Y208" s="186"/>
      <c r="Z208" s="72"/>
      <c r="AA208" s="182"/>
      <c r="AB208" s="195"/>
      <c r="AC208" s="186"/>
      <c r="AD208" s="72"/>
      <c r="AE208" s="73"/>
      <c r="AF208" s="74"/>
      <c r="AG208" s="186"/>
      <c r="AH208" s="76"/>
      <c r="AI208" s="73"/>
      <c r="AJ208" s="74"/>
      <c r="AK208" s="186"/>
      <c r="AL208" s="73"/>
      <c r="AM208" s="73"/>
      <c r="AN208" s="74"/>
      <c r="AO208" s="186"/>
      <c r="AP208" s="73"/>
      <c r="AQ208" s="73"/>
      <c r="AR208" s="74"/>
      <c r="AS208" s="186"/>
      <c r="AT208" s="73"/>
      <c r="AU208" s="73"/>
      <c r="AV208" s="74"/>
      <c r="AW208" s="186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 s="68">
        <v>199</v>
      </c>
      <c r="B209" s="26">
        <v>3</v>
      </c>
      <c r="C209" s="26">
        <v>15</v>
      </c>
      <c r="D209" s="71">
        <v>18</v>
      </c>
      <c r="E209" s="204">
        <v>72</v>
      </c>
      <c r="F209" s="194">
        <v>33.9</v>
      </c>
      <c r="G209" s="191">
        <v>0.18709499187251466</v>
      </c>
      <c r="H209" s="193">
        <v>1.9186123679046696</v>
      </c>
      <c r="I209" s="204">
        <v>72</v>
      </c>
      <c r="J209" s="194">
        <v>30.6</v>
      </c>
      <c r="K209" s="191">
        <v>0.1859425392821549</v>
      </c>
      <c r="L209" s="193">
        <v>1.7211771148652666</v>
      </c>
      <c r="M209" s="204">
        <v>72</v>
      </c>
      <c r="N209" s="194">
        <v>23.6</v>
      </c>
      <c r="O209" s="191">
        <v>0.20081618623223896</v>
      </c>
      <c r="P209" s="193">
        <v>1.433626753511954</v>
      </c>
      <c r="Q209" s="204">
        <v>72</v>
      </c>
      <c r="R209" s="75">
        <v>17.2</v>
      </c>
      <c r="S209" s="201">
        <v>0.22467318551583923</v>
      </c>
      <c r="T209" s="202">
        <v>1.1689745842389114</v>
      </c>
      <c r="U209" s="186"/>
      <c r="V209" s="72"/>
      <c r="W209" s="73"/>
      <c r="X209" s="180">
        <v>6.242390820520802</v>
      </c>
      <c r="Y209" s="186"/>
      <c r="Z209" s="72"/>
      <c r="AA209" s="182"/>
      <c r="AB209" s="195"/>
      <c r="AC209" s="186"/>
      <c r="AD209" s="72"/>
      <c r="AE209" s="73"/>
      <c r="AF209" s="74"/>
      <c r="AG209" s="186"/>
      <c r="AH209" s="76"/>
      <c r="AI209" s="73"/>
      <c r="AJ209" s="74"/>
      <c r="AK209" s="186"/>
      <c r="AL209" s="73"/>
      <c r="AM209" s="73"/>
      <c r="AN209" s="74"/>
      <c r="AO209" s="186"/>
      <c r="AP209" s="73"/>
      <c r="AQ209" s="73"/>
      <c r="AR209" s="74"/>
      <c r="AS209" s="186"/>
      <c r="AT209" s="73"/>
      <c r="AU209" s="73"/>
      <c r="AV209" s="74"/>
      <c r="AW209" s="186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 s="68">
        <v>200</v>
      </c>
      <c r="B210" s="26">
        <v>3</v>
      </c>
      <c r="C210" s="26">
        <v>11</v>
      </c>
      <c r="D210" s="71">
        <v>18</v>
      </c>
      <c r="E210" s="204">
        <v>72</v>
      </c>
      <c r="F210" s="194">
        <v>40.3</v>
      </c>
      <c r="G210" s="191">
        <v>0.18709499187251466</v>
      </c>
      <c r="H210" s="193">
        <v>2.280828272169858</v>
      </c>
      <c r="I210" s="204">
        <v>72</v>
      </c>
      <c r="J210" s="194">
        <v>32.1</v>
      </c>
      <c r="K210" s="191">
        <v>0.1859425392821549</v>
      </c>
      <c r="L210" s="193">
        <v>1.8055485420645447</v>
      </c>
      <c r="M210" s="204">
        <v>72</v>
      </c>
      <c r="N210" s="194">
        <v>30</v>
      </c>
      <c r="O210" s="191">
        <v>0.20081618623223896</v>
      </c>
      <c r="P210" s="193">
        <v>1.8224068900575685</v>
      </c>
      <c r="Q210" s="204">
        <v>72</v>
      </c>
      <c r="R210" s="75">
        <v>24.2</v>
      </c>
      <c r="S210" s="201">
        <v>0.22467318551583923</v>
      </c>
      <c r="T210" s="202">
        <v>1.644720054568701</v>
      </c>
      <c r="U210" s="186"/>
      <c r="V210" s="72"/>
      <c r="W210" s="73"/>
      <c r="X210" s="180">
        <v>7.553503758860671</v>
      </c>
      <c r="Y210" s="186"/>
      <c r="Z210" s="72"/>
      <c r="AA210" s="182"/>
      <c r="AB210" s="195"/>
      <c r="AC210" s="186"/>
      <c r="AD210" s="72"/>
      <c r="AE210" s="73"/>
      <c r="AF210" s="74"/>
      <c r="AG210" s="186"/>
      <c r="AH210" s="76"/>
      <c r="AI210" s="73"/>
      <c r="AJ210" s="74"/>
      <c r="AK210" s="186"/>
      <c r="AL210" s="73"/>
      <c r="AM210" s="73"/>
      <c r="AN210" s="74"/>
      <c r="AO210" s="186"/>
      <c r="AP210" s="73"/>
      <c r="AQ210" s="73"/>
      <c r="AR210" s="74"/>
      <c r="AS210" s="186"/>
      <c r="AT210" s="73"/>
      <c r="AU210" s="73"/>
      <c r="AV210" s="74"/>
      <c r="AW210" s="186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 s="68">
        <v>201</v>
      </c>
      <c r="B211" s="26">
        <v>3</v>
      </c>
      <c r="C211" s="26">
        <v>1</v>
      </c>
      <c r="D211" s="71">
        <v>18</v>
      </c>
      <c r="E211" s="204">
        <v>72</v>
      </c>
      <c r="F211" s="194">
        <v>32.1</v>
      </c>
      <c r="G211" s="191">
        <v>0.18709499187251466</v>
      </c>
      <c r="H211" s="193">
        <v>1.8167391448300856</v>
      </c>
      <c r="I211" s="204">
        <v>72</v>
      </c>
      <c r="J211" s="194">
        <v>28.1</v>
      </c>
      <c r="K211" s="191">
        <v>0.1859425392821549</v>
      </c>
      <c r="L211" s="193">
        <v>1.5805580695331374</v>
      </c>
      <c r="M211" s="204">
        <v>72</v>
      </c>
      <c r="N211" s="194">
        <v>26.2</v>
      </c>
      <c r="O211" s="191">
        <v>0.20081618623223896</v>
      </c>
      <c r="P211" s="193">
        <v>1.5915686839836098</v>
      </c>
      <c r="Q211" s="204">
        <v>72</v>
      </c>
      <c r="R211" s="75">
        <v>22.2</v>
      </c>
      <c r="S211" s="201">
        <v>0.22467318551583923</v>
      </c>
      <c r="T211" s="202">
        <v>1.5087927773316185</v>
      </c>
      <c r="U211" s="186"/>
      <c r="V211" s="72"/>
      <c r="W211" s="73"/>
      <c r="X211" s="180">
        <v>6.497658675678451</v>
      </c>
      <c r="Y211" s="186"/>
      <c r="Z211" s="72"/>
      <c r="AA211" s="182"/>
      <c r="AB211" s="195"/>
      <c r="AC211" s="186"/>
      <c r="AD211" s="72"/>
      <c r="AE211" s="73"/>
      <c r="AF211" s="74"/>
      <c r="AG211" s="186"/>
      <c r="AH211" s="76"/>
      <c r="AI211" s="73"/>
      <c r="AJ211" s="74"/>
      <c r="AK211" s="186"/>
      <c r="AL211" s="73"/>
      <c r="AM211" s="73"/>
      <c r="AN211" s="74"/>
      <c r="AO211" s="186"/>
      <c r="AP211" s="73"/>
      <c r="AQ211" s="73"/>
      <c r="AR211" s="74"/>
      <c r="AS211" s="186"/>
      <c r="AT211" s="73"/>
      <c r="AU211" s="73"/>
      <c r="AV211" s="74"/>
      <c r="AW211" s="186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 s="68">
        <v>202</v>
      </c>
      <c r="B212" s="26">
        <v>4</v>
      </c>
      <c r="C212" s="26">
        <v>12</v>
      </c>
      <c r="D212" s="71">
        <v>18</v>
      </c>
      <c r="E212" s="204">
        <v>72</v>
      </c>
      <c r="F212" s="194">
        <v>32.7</v>
      </c>
      <c r="G212" s="191">
        <v>0.18709499187251466</v>
      </c>
      <c r="H212" s="193">
        <v>1.8506968858549473</v>
      </c>
      <c r="I212" s="204">
        <v>72</v>
      </c>
      <c r="J212" s="194">
        <v>30.6</v>
      </c>
      <c r="K212" s="191">
        <v>0.1859425392821549</v>
      </c>
      <c r="L212" s="193">
        <v>1.7211771148652666</v>
      </c>
      <c r="M212" s="204">
        <v>72</v>
      </c>
      <c r="N212" s="194">
        <v>26.9</v>
      </c>
      <c r="O212" s="191">
        <v>0.20081618623223896</v>
      </c>
      <c r="P212" s="193">
        <v>1.6340915114182863</v>
      </c>
      <c r="Q212" s="204">
        <v>72</v>
      </c>
      <c r="R212" s="75">
        <v>21.6</v>
      </c>
      <c r="S212" s="201">
        <v>0.22467318551583923</v>
      </c>
      <c r="T212" s="202">
        <v>1.4680145941604936</v>
      </c>
      <c r="U212" s="186"/>
      <c r="V212" s="72"/>
      <c r="W212" s="73"/>
      <c r="X212" s="180">
        <v>6.673980106298994</v>
      </c>
      <c r="Y212" s="186"/>
      <c r="Z212" s="72"/>
      <c r="AA212" s="182"/>
      <c r="AB212" s="195"/>
      <c r="AC212" s="186"/>
      <c r="AD212" s="72"/>
      <c r="AE212" s="73"/>
      <c r="AF212" s="74"/>
      <c r="AG212" s="186"/>
      <c r="AH212" s="76"/>
      <c r="AI212" s="73"/>
      <c r="AJ212" s="74"/>
      <c r="AK212" s="186"/>
      <c r="AL212" s="73"/>
      <c r="AM212" s="73"/>
      <c r="AN212" s="74"/>
      <c r="AO212" s="186"/>
      <c r="AP212" s="73"/>
      <c r="AQ212" s="73"/>
      <c r="AR212" s="74"/>
      <c r="AS212" s="186"/>
      <c r="AT212" s="73"/>
      <c r="AU212" s="73"/>
      <c r="AV212" s="74"/>
      <c r="AW212" s="186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 s="68">
        <v>203</v>
      </c>
      <c r="B213" s="26">
        <v>4</v>
      </c>
      <c r="C213" s="26">
        <v>2</v>
      </c>
      <c r="D213" s="71">
        <v>18</v>
      </c>
      <c r="E213" s="204">
        <v>72</v>
      </c>
      <c r="F213" s="194">
        <v>39.3</v>
      </c>
      <c r="G213" s="191">
        <v>0.18709499187251466</v>
      </c>
      <c r="H213" s="193">
        <v>2.224232037128422</v>
      </c>
      <c r="I213" s="204">
        <v>72</v>
      </c>
      <c r="J213" s="194">
        <v>30.7</v>
      </c>
      <c r="K213" s="191">
        <v>0.1859425392821549</v>
      </c>
      <c r="L213" s="193">
        <v>1.726801876678552</v>
      </c>
      <c r="M213" s="204">
        <v>72</v>
      </c>
      <c r="N213" s="194">
        <v>23.8</v>
      </c>
      <c r="O213" s="191">
        <v>0.20081618623223896</v>
      </c>
      <c r="P213" s="193">
        <v>1.4457761327790044</v>
      </c>
      <c r="Q213" s="204">
        <v>72</v>
      </c>
      <c r="R213" s="75">
        <v>19.5</v>
      </c>
      <c r="S213" s="201">
        <v>0.22467318551583923</v>
      </c>
      <c r="T213" s="202">
        <v>1.3252909530615566</v>
      </c>
      <c r="U213" s="186"/>
      <c r="V213" s="72"/>
      <c r="W213" s="73"/>
      <c r="X213" s="180">
        <v>6.722100999647535</v>
      </c>
      <c r="Y213" s="186"/>
      <c r="Z213" s="72"/>
      <c r="AA213" s="182"/>
      <c r="AB213" s="195"/>
      <c r="AC213" s="186"/>
      <c r="AD213" s="72"/>
      <c r="AE213" s="73"/>
      <c r="AF213" s="74"/>
      <c r="AG213" s="186"/>
      <c r="AH213" s="76"/>
      <c r="AI213" s="73"/>
      <c r="AJ213" s="74"/>
      <c r="AK213" s="186"/>
      <c r="AL213" s="73"/>
      <c r="AM213" s="73"/>
      <c r="AN213" s="74"/>
      <c r="AO213" s="186"/>
      <c r="AP213" s="73"/>
      <c r="AQ213" s="73"/>
      <c r="AR213" s="74"/>
      <c r="AS213" s="186"/>
      <c r="AT213" s="73"/>
      <c r="AU213" s="73"/>
      <c r="AV213" s="74"/>
      <c r="AW213" s="186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81" customFormat="1" ht="16.5" customHeight="1">
      <c r="A214" s="68">
        <v>204</v>
      </c>
      <c r="B214" s="26">
        <v>4</v>
      </c>
      <c r="C214" s="26">
        <v>14</v>
      </c>
      <c r="D214" s="71">
        <v>18</v>
      </c>
      <c r="E214" s="204">
        <v>72</v>
      </c>
      <c r="F214" s="194">
        <v>42.2</v>
      </c>
      <c r="G214" s="191">
        <v>0.18709499187251466</v>
      </c>
      <c r="H214" s="193">
        <v>2.3883611187485863</v>
      </c>
      <c r="I214" s="204">
        <v>72</v>
      </c>
      <c r="J214" s="194">
        <v>35.7</v>
      </c>
      <c r="K214" s="191">
        <v>0.1859425392821549</v>
      </c>
      <c r="L214" s="193">
        <v>2.0080399673428118</v>
      </c>
      <c r="M214" s="204">
        <v>72</v>
      </c>
      <c r="N214" s="194">
        <v>32.1</v>
      </c>
      <c r="O214" s="191">
        <v>0.20081618623223896</v>
      </c>
      <c r="P214" s="193">
        <v>1.9499753723615985</v>
      </c>
      <c r="Q214" s="204">
        <v>72</v>
      </c>
      <c r="R214" s="75">
        <v>24.1</v>
      </c>
      <c r="S214" s="201">
        <v>0.22467318551583923</v>
      </c>
      <c r="T214" s="202">
        <v>1.637923690706847</v>
      </c>
      <c r="U214" s="186"/>
      <c r="V214" s="72"/>
      <c r="W214" s="73"/>
      <c r="X214" s="180">
        <v>7.984300149159844</v>
      </c>
      <c r="Y214" s="186"/>
      <c r="Z214" s="72"/>
      <c r="AA214" s="182"/>
      <c r="AB214" s="195"/>
      <c r="AC214" s="186"/>
      <c r="AD214" s="72"/>
      <c r="AE214" s="73"/>
      <c r="AF214" s="74"/>
      <c r="AG214" s="186"/>
      <c r="AH214" s="76"/>
      <c r="AI214" s="73"/>
      <c r="AJ214" s="74"/>
      <c r="AK214" s="186"/>
      <c r="AL214" s="73"/>
      <c r="AM214" s="73"/>
      <c r="AN214" s="74"/>
      <c r="AO214" s="186"/>
      <c r="AP214" s="73"/>
      <c r="AQ214" s="73"/>
      <c r="AR214" s="74"/>
      <c r="AS214" s="186"/>
      <c r="AT214" s="73"/>
      <c r="AU214" s="73"/>
      <c r="AV214" s="74"/>
      <c r="AW214" s="186"/>
      <c r="AX214" s="73"/>
      <c r="AY214" s="73"/>
      <c r="AZ214" s="74"/>
      <c r="BA214" s="77"/>
      <c r="BB214" s="74"/>
      <c r="BC214" s="77"/>
      <c r="BD214" s="74"/>
      <c r="BE214" s="77"/>
      <c r="BF214" s="74"/>
      <c r="BG214" s="80"/>
      <c r="BH214" s="80"/>
      <c r="BI214" s="80"/>
      <c r="BJ214" s="80"/>
    </row>
    <row r="215" spans="1:62" s="81" customFormat="1" ht="16.5" customHeight="1">
      <c r="A215" s="68">
        <v>205</v>
      </c>
      <c r="B215" s="26">
        <v>4</v>
      </c>
      <c r="C215" s="26">
        <v>16</v>
      </c>
      <c r="D215" s="71">
        <v>18</v>
      </c>
      <c r="E215" s="204">
        <v>72</v>
      </c>
      <c r="F215" s="194">
        <v>33.4</v>
      </c>
      <c r="G215" s="191">
        <v>0.18709499187251466</v>
      </c>
      <c r="H215" s="193">
        <v>1.8903142503839518</v>
      </c>
      <c r="I215" s="204">
        <v>72</v>
      </c>
      <c r="J215" s="194">
        <v>35.8</v>
      </c>
      <c r="K215" s="191">
        <v>0.1859425392821549</v>
      </c>
      <c r="L215" s="193">
        <v>2.0136647291560963</v>
      </c>
      <c r="M215" s="204">
        <v>72</v>
      </c>
      <c r="N215" s="194">
        <v>32</v>
      </c>
      <c r="O215" s="191">
        <v>0.20081618623223896</v>
      </c>
      <c r="P215" s="193">
        <v>1.9439006827280731</v>
      </c>
      <c r="Q215" s="204">
        <v>72</v>
      </c>
      <c r="R215" s="75">
        <v>23.6</v>
      </c>
      <c r="S215" s="201">
        <v>0.22467318551583923</v>
      </c>
      <c r="T215" s="202">
        <v>1.6039418713975764</v>
      </c>
      <c r="U215" s="186"/>
      <c r="V215" s="72"/>
      <c r="W215" s="73"/>
      <c r="X215" s="180">
        <v>7.451821533665697</v>
      </c>
      <c r="Y215" s="186"/>
      <c r="Z215" s="72"/>
      <c r="AA215" s="182"/>
      <c r="AB215" s="195"/>
      <c r="AC215" s="186"/>
      <c r="AD215" s="72"/>
      <c r="AE215" s="73"/>
      <c r="AF215" s="74"/>
      <c r="AG215" s="186"/>
      <c r="AH215" s="76"/>
      <c r="AI215" s="73"/>
      <c r="AJ215" s="74"/>
      <c r="AK215" s="186"/>
      <c r="AL215" s="73"/>
      <c r="AM215" s="73"/>
      <c r="AN215" s="74"/>
      <c r="AO215" s="186"/>
      <c r="AP215" s="73"/>
      <c r="AQ215" s="73"/>
      <c r="AR215" s="74"/>
      <c r="AS215" s="186"/>
      <c r="AT215" s="73"/>
      <c r="AU215" s="73"/>
      <c r="AV215" s="74"/>
      <c r="AW215" s="186"/>
      <c r="AX215" s="73"/>
      <c r="AY215" s="73"/>
      <c r="AZ215" s="74"/>
      <c r="BA215" s="77"/>
      <c r="BB215" s="74"/>
      <c r="BC215" s="77"/>
      <c r="BD215" s="74"/>
      <c r="BE215" s="77"/>
      <c r="BF215" s="74"/>
      <c r="BG215" s="80"/>
      <c r="BH215" s="80"/>
      <c r="BI215" s="80"/>
      <c r="BJ215" s="80"/>
    </row>
    <row r="216" spans="1:62" s="81" customFormat="1" ht="16.5" customHeight="1">
      <c r="A216" s="68">
        <v>206</v>
      </c>
      <c r="B216" s="26">
        <v>4</v>
      </c>
      <c r="C216" s="26">
        <v>3</v>
      </c>
      <c r="D216" s="71">
        <v>18</v>
      </c>
      <c r="E216" s="204">
        <v>72</v>
      </c>
      <c r="F216" s="194">
        <v>36.5</v>
      </c>
      <c r="G216" s="191">
        <v>0.18709499187251466</v>
      </c>
      <c r="H216" s="193">
        <v>2.0657625790124023</v>
      </c>
      <c r="I216" s="204">
        <v>72</v>
      </c>
      <c r="J216" s="194">
        <v>35.3</v>
      </c>
      <c r="K216" s="191">
        <v>0.1859425392821549</v>
      </c>
      <c r="L216" s="193">
        <v>1.9855409200896703</v>
      </c>
      <c r="M216" s="204">
        <v>72</v>
      </c>
      <c r="N216" s="194">
        <v>31.1</v>
      </c>
      <c r="O216" s="191">
        <v>0.20081618623223896</v>
      </c>
      <c r="P216" s="193">
        <v>1.889228476026346</v>
      </c>
      <c r="Q216" s="204">
        <v>72</v>
      </c>
      <c r="R216" s="75">
        <v>25.6</v>
      </c>
      <c r="S216" s="201">
        <v>0.22467318551583923</v>
      </c>
      <c r="T216" s="202">
        <v>1.739869148634659</v>
      </c>
      <c r="U216" s="186"/>
      <c r="V216" s="72"/>
      <c r="W216" s="73"/>
      <c r="X216" s="180">
        <v>7.680401123763078</v>
      </c>
      <c r="Y216" s="186"/>
      <c r="Z216" s="72"/>
      <c r="AA216" s="182"/>
      <c r="AB216" s="195"/>
      <c r="AC216" s="186"/>
      <c r="AD216" s="72"/>
      <c r="AE216" s="73"/>
      <c r="AF216" s="74"/>
      <c r="AG216" s="186"/>
      <c r="AH216" s="76"/>
      <c r="AI216" s="73"/>
      <c r="AJ216" s="74"/>
      <c r="AK216" s="186"/>
      <c r="AL216" s="73"/>
      <c r="AM216" s="73"/>
      <c r="AN216" s="74"/>
      <c r="AO216" s="186"/>
      <c r="AP216" s="73"/>
      <c r="AQ216" s="73"/>
      <c r="AR216" s="74"/>
      <c r="AS216" s="186"/>
      <c r="AT216" s="73"/>
      <c r="AU216" s="73"/>
      <c r="AV216" s="74"/>
      <c r="AW216" s="186"/>
      <c r="AX216" s="73"/>
      <c r="AY216" s="73"/>
      <c r="AZ216" s="74"/>
      <c r="BA216" s="77"/>
      <c r="BB216" s="74"/>
      <c r="BC216" s="77"/>
      <c r="BD216" s="74"/>
      <c r="BE216" s="77"/>
      <c r="BF216" s="74"/>
      <c r="BG216" s="80"/>
      <c r="BH216" s="80"/>
      <c r="BI216" s="80"/>
      <c r="BJ216" s="80"/>
    </row>
    <row r="217" spans="1:62" s="81" customFormat="1" ht="16.5" customHeight="1">
      <c r="A217" s="68">
        <v>207</v>
      </c>
      <c r="B217" s="26">
        <v>4</v>
      </c>
      <c r="C217" s="26">
        <v>5</v>
      </c>
      <c r="D217" s="71">
        <v>18</v>
      </c>
      <c r="E217" s="204">
        <v>72</v>
      </c>
      <c r="F217" s="194">
        <v>36.7</v>
      </c>
      <c r="G217" s="191">
        <v>0.18709499187251466</v>
      </c>
      <c r="H217" s="193">
        <v>2.0770818260206902</v>
      </c>
      <c r="I217" s="204">
        <v>72</v>
      </c>
      <c r="J217" s="194">
        <v>32.3</v>
      </c>
      <c r="K217" s="191">
        <v>0.1859425392821549</v>
      </c>
      <c r="L217" s="193">
        <v>1.816798065691115</v>
      </c>
      <c r="M217" s="204">
        <v>72</v>
      </c>
      <c r="N217" s="194">
        <v>30.9</v>
      </c>
      <c r="O217" s="191">
        <v>0.20081618623223896</v>
      </c>
      <c r="P217" s="193">
        <v>1.8770790967592954</v>
      </c>
      <c r="Q217" s="204">
        <v>72</v>
      </c>
      <c r="R217" s="75">
        <v>27.25</v>
      </c>
      <c r="S217" s="201">
        <v>0.22467318551583923</v>
      </c>
      <c r="T217" s="202">
        <v>1.852009152355252</v>
      </c>
      <c r="U217" s="186"/>
      <c r="V217" s="72"/>
      <c r="W217" s="73"/>
      <c r="X217" s="180">
        <v>7.6229681408263525</v>
      </c>
      <c r="Y217" s="186"/>
      <c r="Z217" s="72"/>
      <c r="AA217" s="182"/>
      <c r="AB217" s="195"/>
      <c r="AC217" s="186"/>
      <c r="AD217" s="72"/>
      <c r="AE217" s="73"/>
      <c r="AF217" s="74"/>
      <c r="AG217" s="186"/>
      <c r="AH217" s="76"/>
      <c r="AI217" s="73"/>
      <c r="AJ217" s="74"/>
      <c r="AK217" s="186"/>
      <c r="AL217" s="73"/>
      <c r="AM217" s="73"/>
      <c r="AN217" s="74"/>
      <c r="AO217" s="186"/>
      <c r="AP217" s="73"/>
      <c r="AQ217" s="73"/>
      <c r="AR217" s="74"/>
      <c r="AS217" s="186"/>
      <c r="AT217" s="73"/>
      <c r="AU217" s="73"/>
      <c r="AV217" s="74"/>
      <c r="AW217" s="186"/>
      <c r="AX217" s="73"/>
      <c r="AY217" s="73"/>
      <c r="AZ217" s="74"/>
      <c r="BA217" s="77"/>
      <c r="BB217" s="74"/>
      <c r="BC217" s="77"/>
      <c r="BD217" s="74"/>
      <c r="BE217" s="77"/>
      <c r="BF217" s="74"/>
      <c r="BG217" s="80"/>
      <c r="BH217" s="80"/>
      <c r="BI217" s="80"/>
      <c r="BJ217" s="80"/>
    </row>
    <row r="218" spans="1:62" s="81" customFormat="1" ht="16.5" customHeight="1">
      <c r="A218" s="68">
        <v>208</v>
      </c>
      <c r="B218" s="26">
        <v>3</v>
      </c>
      <c r="C218" s="26">
        <v>10</v>
      </c>
      <c r="D218" s="71">
        <v>18</v>
      </c>
      <c r="E218" s="204">
        <v>72</v>
      </c>
      <c r="F218" s="194">
        <v>32.3</v>
      </c>
      <c r="G218" s="191">
        <v>0.18709499187251466</v>
      </c>
      <c r="H218" s="193">
        <v>1.8280583918383726</v>
      </c>
      <c r="I218" s="204">
        <v>72</v>
      </c>
      <c r="J218" s="194">
        <v>27.9</v>
      </c>
      <c r="K218" s="191">
        <v>0.1859425392821549</v>
      </c>
      <c r="L218" s="193">
        <v>1.5693085459065668</v>
      </c>
      <c r="M218" s="204">
        <v>72</v>
      </c>
      <c r="N218" s="194">
        <v>30.4</v>
      </c>
      <c r="O218" s="191">
        <v>0.20081618623223896</v>
      </c>
      <c r="P218" s="193">
        <v>1.8467056485916693</v>
      </c>
      <c r="Q218" s="204">
        <v>72</v>
      </c>
      <c r="R218" s="75">
        <v>26.8</v>
      </c>
      <c r="S218" s="201">
        <v>0.22467318551583923</v>
      </c>
      <c r="T218" s="202">
        <v>1.8214255149769085</v>
      </c>
      <c r="U218" s="186"/>
      <c r="V218" s="72"/>
      <c r="W218" s="73"/>
      <c r="X218" s="180">
        <v>7.065498101313517</v>
      </c>
      <c r="Y218" s="186"/>
      <c r="Z218" s="72"/>
      <c r="AA218" s="182"/>
      <c r="AB218" s="195"/>
      <c r="AC218" s="186"/>
      <c r="AD218" s="72"/>
      <c r="AE218" s="73"/>
      <c r="AF218" s="74"/>
      <c r="AG218" s="186"/>
      <c r="AH218" s="76"/>
      <c r="AI218" s="73"/>
      <c r="AJ218" s="74"/>
      <c r="AK218" s="186"/>
      <c r="AL218" s="73"/>
      <c r="AM218" s="73"/>
      <c r="AN218" s="74"/>
      <c r="AO218" s="186"/>
      <c r="AP218" s="73"/>
      <c r="AQ218" s="73"/>
      <c r="AR218" s="74"/>
      <c r="AS218" s="186"/>
      <c r="AT218" s="73"/>
      <c r="AU218" s="73"/>
      <c r="AV218" s="74"/>
      <c r="AW218" s="186"/>
      <c r="AX218" s="73"/>
      <c r="AY218" s="73"/>
      <c r="AZ218" s="74"/>
      <c r="BA218" s="77"/>
      <c r="BB218" s="74"/>
      <c r="BC218" s="77"/>
      <c r="BD218" s="74"/>
      <c r="BE218" s="77"/>
      <c r="BF218" s="74"/>
      <c r="BG218" s="80"/>
      <c r="BH218" s="80"/>
      <c r="BI218" s="80"/>
      <c r="BJ218" s="80"/>
    </row>
    <row r="219" spans="1:62" s="81" customFormat="1" ht="16.5" customHeight="1">
      <c r="A219" s="68">
        <v>209</v>
      </c>
      <c r="B219" s="26">
        <v>3</v>
      </c>
      <c r="C219" s="26">
        <v>5</v>
      </c>
      <c r="D219" s="71">
        <v>18</v>
      </c>
      <c r="E219" s="204">
        <v>72</v>
      </c>
      <c r="F219" s="194">
        <v>35.4</v>
      </c>
      <c r="G219" s="191">
        <v>0.18709499187251466</v>
      </c>
      <c r="H219" s="193">
        <v>2.003506720466823</v>
      </c>
      <c r="I219" s="204">
        <v>72</v>
      </c>
      <c r="J219" s="194">
        <v>33.9</v>
      </c>
      <c r="K219" s="191">
        <v>0.1859425392821549</v>
      </c>
      <c r="L219" s="193">
        <v>1.9067942547036778</v>
      </c>
      <c r="M219" s="204">
        <v>72</v>
      </c>
      <c r="N219" s="194">
        <v>31.5</v>
      </c>
      <c r="O219" s="191">
        <v>0.20081618623223896</v>
      </c>
      <c r="P219" s="193">
        <v>1.913527234560447</v>
      </c>
      <c r="Q219" s="204">
        <v>72</v>
      </c>
      <c r="R219" s="75">
        <v>26.6</v>
      </c>
      <c r="S219" s="201">
        <v>0.22467318551583923</v>
      </c>
      <c r="T219" s="202">
        <v>1.8078327872532003</v>
      </c>
      <c r="U219" s="186"/>
      <c r="V219" s="72"/>
      <c r="W219" s="73"/>
      <c r="X219" s="180">
        <v>7.631660996984149</v>
      </c>
      <c r="Y219" s="186"/>
      <c r="Z219" s="72"/>
      <c r="AA219" s="182"/>
      <c r="AB219" s="195"/>
      <c r="AC219" s="186"/>
      <c r="AD219" s="72"/>
      <c r="AE219" s="73"/>
      <c r="AF219" s="74"/>
      <c r="AG219" s="186"/>
      <c r="AH219" s="76"/>
      <c r="AI219" s="73"/>
      <c r="AJ219" s="74"/>
      <c r="AK219" s="186"/>
      <c r="AL219" s="73"/>
      <c r="AM219" s="73"/>
      <c r="AN219" s="74"/>
      <c r="AO219" s="186"/>
      <c r="AP219" s="73"/>
      <c r="AQ219" s="73"/>
      <c r="AR219" s="74"/>
      <c r="AS219" s="186"/>
      <c r="AT219" s="73"/>
      <c r="AU219" s="73"/>
      <c r="AV219" s="74"/>
      <c r="AW219" s="186"/>
      <c r="AX219" s="73"/>
      <c r="AY219" s="73"/>
      <c r="AZ219" s="74"/>
      <c r="BA219" s="77"/>
      <c r="BB219" s="74"/>
      <c r="BC219" s="77"/>
      <c r="BD219" s="74"/>
      <c r="BE219" s="77"/>
      <c r="BF219" s="74"/>
      <c r="BG219" s="80"/>
      <c r="BH219" s="80"/>
      <c r="BI219" s="80"/>
      <c r="BJ219" s="80"/>
    </row>
    <row r="220" spans="1:62" s="81" customFormat="1" ht="16.5" customHeight="1">
      <c r="A220" s="68">
        <v>210</v>
      </c>
      <c r="B220" s="26">
        <v>3</v>
      </c>
      <c r="C220" s="26">
        <v>12</v>
      </c>
      <c r="D220" s="71">
        <v>18</v>
      </c>
      <c r="E220" s="204">
        <v>72</v>
      </c>
      <c r="F220" s="194">
        <v>31.9</v>
      </c>
      <c r="G220" s="191">
        <v>0.18709499187251466</v>
      </c>
      <c r="H220" s="193">
        <v>1.8054198978217986</v>
      </c>
      <c r="I220" s="204">
        <v>72</v>
      </c>
      <c r="J220" s="194">
        <v>33.8</v>
      </c>
      <c r="K220" s="191">
        <v>0.1859425392821549</v>
      </c>
      <c r="L220" s="193">
        <v>1.9011694928903926</v>
      </c>
      <c r="M220" s="204">
        <v>72</v>
      </c>
      <c r="N220" s="194">
        <v>31.1</v>
      </c>
      <c r="O220" s="191">
        <v>0.20081618623223896</v>
      </c>
      <c r="P220" s="193">
        <v>1.889228476026346</v>
      </c>
      <c r="Q220" s="204">
        <v>72</v>
      </c>
      <c r="R220" s="75">
        <v>24.8</v>
      </c>
      <c r="S220" s="201">
        <v>0.22467318551583923</v>
      </c>
      <c r="T220" s="202">
        <v>1.6854982377398258</v>
      </c>
      <c r="U220" s="186"/>
      <c r="V220" s="72"/>
      <c r="W220" s="73"/>
      <c r="X220" s="180">
        <v>7.281316104478363</v>
      </c>
      <c r="Y220" s="186"/>
      <c r="Z220" s="72"/>
      <c r="AA220" s="182"/>
      <c r="AB220" s="195"/>
      <c r="AC220" s="186"/>
      <c r="AD220" s="72"/>
      <c r="AE220" s="73"/>
      <c r="AF220" s="74"/>
      <c r="AG220" s="186"/>
      <c r="AH220" s="76"/>
      <c r="AI220" s="73"/>
      <c r="AJ220" s="74"/>
      <c r="AK220" s="186"/>
      <c r="AL220" s="73"/>
      <c r="AM220" s="73"/>
      <c r="AN220" s="74"/>
      <c r="AO220" s="186"/>
      <c r="AP220" s="73"/>
      <c r="AQ220" s="73"/>
      <c r="AR220" s="74"/>
      <c r="AS220" s="186"/>
      <c r="AT220" s="73"/>
      <c r="AU220" s="73"/>
      <c r="AV220" s="74"/>
      <c r="AW220" s="186"/>
      <c r="AX220" s="73"/>
      <c r="AY220" s="73"/>
      <c r="AZ220" s="74"/>
      <c r="BA220" s="77"/>
      <c r="BB220" s="74"/>
      <c r="BC220" s="77"/>
      <c r="BD220" s="74"/>
      <c r="BE220" s="77"/>
      <c r="BF220" s="74"/>
      <c r="BG220" s="80"/>
      <c r="BH220" s="80"/>
      <c r="BI220" s="80"/>
      <c r="BJ220" s="80"/>
    </row>
    <row r="221" spans="1:62" s="81" customFormat="1" ht="16.5" customHeight="1">
      <c r="A221" s="68">
        <v>211</v>
      </c>
      <c r="B221" s="26">
        <v>2</v>
      </c>
      <c r="C221" s="26">
        <v>4</v>
      </c>
      <c r="D221" s="71">
        <v>18</v>
      </c>
      <c r="E221" s="204">
        <v>72</v>
      </c>
      <c r="F221" s="194">
        <v>34.1</v>
      </c>
      <c r="G221" s="191">
        <v>0.18709499187251466</v>
      </c>
      <c r="H221" s="193">
        <v>1.9299316149129566</v>
      </c>
      <c r="I221" s="204">
        <v>72</v>
      </c>
      <c r="J221" s="194">
        <v>28.9</v>
      </c>
      <c r="K221" s="191">
        <v>0.1859425392821549</v>
      </c>
      <c r="L221" s="193">
        <v>1.6255561640394187</v>
      </c>
      <c r="M221" s="204">
        <v>72</v>
      </c>
      <c r="N221" s="194">
        <v>29.4</v>
      </c>
      <c r="O221" s="191">
        <v>0.20081618623223896</v>
      </c>
      <c r="P221" s="193">
        <v>1.785958752256417</v>
      </c>
      <c r="Q221" s="204">
        <v>72</v>
      </c>
      <c r="R221" s="75">
        <v>25.1</v>
      </c>
      <c r="S221" s="201">
        <v>0.22467318551583923</v>
      </c>
      <c r="T221" s="202">
        <v>1.7058873293253882</v>
      </c>
      <c r="U221" s="186"/>
      <c r="V221" s="72"/>
      <c r="W221" s="73"/>
      <c r="X221" s="180">
        <v>7.04733386053418</v>
      </c>
      <c r="Y221" s="186"/>
      <c r="Z221" s="72"/>
      <c r="AA221" s="182"/>
      <c r="AB221" s="195"/>
      <c r="AC221" s="186"/>
      <c r="AD221" s="72"/>
      <c r="AE221" s="73"/>
      <c r="AF221" s="74"/>
      <c r="AG221" s="186"/>
      <c r="AH221" s="76"/>
      <c r="AI221" s="73"/>
      <c r="AJ221" s="74"/>
      <c r="AK221" s="186"/>
      <c r="AL221" s="73"/>
      <c r="AM221" s="73"/>
      <c r="AN221" s="74"/>
      <c r="AO221" s="186"/>
      <c r="AP221" s="73"/>
      <c r="AQ221" s="73"/>
      <c r="AR221" s="74"/>
      <c r="AS221" s="186"/>
      <c r="AT221" s="73"/>
      <c r="AU221" s="73"/>
      <c r="AV221" s="74"/>
      <c r="AW221" s="186"/>
      <c r="AX221" s="73"/>
      <c r="AY221" s="73"/>
      <c r="AZ221" s="74"/>
      <c r="BA221" s="77"/>
      <c r="BB221" s="74"/>
      <c r="BC221" s="77"/>
      <c r="BD221" s="74"/>
      <c r="BE221" s="77"/>
      <c r="BF221" s="74"/>
      <c r="BG221" s="80"/>
      <c r="BH221" s="80"/>
      <c r="BI221" s="80"/>
      <c r="BJ221" s="80"/>
    </row>
    <row r="222" spans="1:62" s="81" customFormat="1" ht="16.5" customHeight="1">
      <c r="A222" s="68">
        <v>212</v>
      </c>
      <c r="B222" s="26">
        <v>2</v>
      </c>
      <c r="C222" s="26">
        <v>12</v>
      </c>
      <c r="D222" s="71">
        <v>18</v>
      </c>
      <c r="E222" s="204">
        <v>72</v>
      </c>
      <c r="F222" s="194">
        <v>30.25</v>
      </c>
      <c r="G222" s="191">
        <v>0.18709499187251466</v>
      </c>
      <c r="H222" s="193">
        <v>1.7120361100034294</v>
      </c>
      <c r="I222" s="204">
        <v>72</v>
      </c>
      <c r="J222" s="194">
        <v>30.9</v>
      </c>
      <c r="K222" s="191">
        <v>0.1859425392821549</v>
      </c>
      <c r="L222" s="193">
        <v>1.7380514003051222</v>
      </c>
      <c r="M222" s="204">
        <v>72</v>
      </c>
      <c r="N222" s="194">
        <v>27.4</v>
      </c>
      <c r="O222" s="191">
        <v>0.20081618623223896</v>
      </c>
      <c r="P222" s="193">
        <v>1.6644649595859127</v>
      </c>
      <c r="Q222" s="204">
        <v>72</v>
      </c>
      <c r="R222" s="75">
        <v>22.8</v>
      </c>
      <c r="S222" s="201">
        <v>0.22467318551583923</v>
      </c>
      <c r="T222" s="202">
        <v>1.5495709605027432</v>
      </c>
      <c r="U222" s="186"/>
      <c r="V222" s="72"/>
      <c r="W222" s="73"/>
      <c r="X222" s="180">
        <v>6.664123430397208</v>
      </c>
      <c r="Y222" s="186"/>
      <c r="Z222" s="72"/>
      <c r="AA222" s="182"/>
      <c r="AB222" s="195"/>
      <c r="AC222" s="186"/>
      <c r="AD222" s="72"/>
      <c r="AE222" s="73"/>
      <c r="AF222" s="74"/>
      <c r="AG222" s="186"/>
      <c r="AH222" s="76"/>
      <c r="AI222" s="73"/>
      <c r="AJ222" s="74"/>
      <c r="AK222" s="186"/>
      <c r="AL222" s="73"/>
      <c r="AM222" s="73"/>
      <c r="AN222" s="74"/>
      <c r="AO222" s="186"/>
      <c r="AP222" s="73"/>
      <c r="AQ222" s="73"/>
      <c r="AR222" s="74"/>
      <c r="AS222" s="186"/>
      <c r="AT222" s="73"/>
      <c r="AU222" s="73"/>
      <c r="AV222" s="74"/>
      <c r="AW222" s="186"/>
      <c r="AX222" s="73"/>
      <c r="AY222" s="73"/>
      <c r="AZ222" s="74"/>
      <c r="BA222" s="77"/>
      <c r="BB222" s="74"/>
      <c r="BC222" s="77"/>
      <c r="BD222" s="74"/>
      <c r="BE222" s="77"/>
      <c r="BF222" s="74"/>
      <c r="BG222" s="80"/>
      <c r="BH222" s="80"/>
      <c r="BI222" s="80"/>
      <c r="BJ222" s="80"/>
    </row>
    <row r="223" spans="1:62" s="81" customFormat="1" ht="16.5" customHeight="1">
      <c r="A223" s="68">
        <v>213</v>
      </c>
      <c r="B223" s="26">
        <v>2</v>
      </c>
      <c r="C223" s="26">
        <v>16</v>
      </c>
      <c r="D223" s="71">
        <v>18</v>
      </c>
      <c r="E223" s="204">
        <v>72</v>
      </c>
      <c r="F223" s="194">
        <v>30.2</v>
      </c>
      <c r="G223" s="191">
        <v>0.18709499187251466</v>
      </c>
      <c r="H223" s="193">
        <v>1.7092062982513578</v>
      </c>
      <c r="I223" s="204">
        <v>72</v>
      </c>
      <c r="J223" s="194">
        <v>29.7</v>
      </c>
      <c r="K223" s="191">
        <v>0.1859425392821549</v>
      </c>
      <c r="L223" s="193">
        <v>1.6705542585457</v>
      </c>
      <c r="M223" s="204">
        <v>72</v>
      </c>
      <c r="N223" s="194">
        <v>27.5</v>
      </c>
      <c r="O223" s="191">
        <v>0.20081618623223896</v>
      </c>
      <c r="P223" s="193">
        <v>1.6705396492194378</v>
      </c>
      <c r="Q223" s="204">
        <v>72</v>
      </c>
      <c r="R223" s="75">
        <v>21.4</v>
      </c>
      <c r="S223" s="201">
        <v>0.22467318551583923</v>
      </c>
      <c r="T223" s="202">
        <v>1.454421866436785</v>
      </c>
      <c r="U223" s="186"/>
      <c r="V223" s="72"/>
      <c r="W223" s="73"/>
      <c r="X223" s="180">
        <v>6.50472207245328</v>
      </c>
      <c r="Y223" s="186"/>
      <c r="Z223" s="72"/>
      <c r="AA223" s="182"/>
      <c r="AB223" s="195"/>
      <c r="AC223" s="186"/>
      <c r="AD223" s="72"/>
      <c r="AE223" s="73"/>
      <c r="AF223" s="74"/>
      <c r="AG223" s="186"/>
      <c r="AH223" s="76"/>
      <c r="AI223" s="73"/>
      <c r="AJ223" s="74"/>
      <c r="AK223" s="186"/>
      <c r="AL223" s="73"/>
      <c r="AM223" s="73"/>
      <c r="AN223" s="74"/>
      <c r="AO223" s="186"/>
      <c r="AP223" s="73"/>
      <c r="AQ223" s="73"/>
      <c r="AR223" s="74"/>
      <c r="AS223" s="186"/>
      <c r="AT223" s="73"/>
      <c r="AU223" s="73"/>
      <c r="AV223" s="74"/>
      <c r="AW223" s="186"/>
      <c r="AX223" s="73"/>
      <c r="AY223" s="73"/>
      <c r="AZ223" s="74"/>
      <c r="BA223" s="77"/>
      <c r="BB223" s="74"/>
      <c r="BC223" s="77"/>
      <c r="BD223" s="74"/>
      <c r="BE223" s="77"/>
      <c r="BF223" s="74"/>
      <c r="BG223" s="80"/>
      <c r="BH223" s="80"/>
      <c r="BI223" s="80"/>
      <c r="BJ223" s="80"/>
    </row>
    <row r="224" spans="1:62" s="81" customFormat="1" ht="16.5" customHeight="1">
      <c r="A224" s="68">
        <v>214</v>
      </c>
      <c r="B224" s="26">
        <v>1</v>
      </c>
      <c r="C224" s="26">
        <v>10</v>
      </c>
      <c r="D224" s="71">
        <v>18</v>
      </c>
      <c r="E224" s="204">
        <v>72</v>
      </c>
      <c r="F224" s="194">
        <v>32.2</v>
      </c>
      <c r="G224" s="191">
        <v>0.18709499187251466</v>
      </c>
      <c r="H224" s="193">
        <v>1.8223987683342295</v>
      </c>
      <c r="I224" s="204">
        <v>72</v>
      </c>
      <c r="J224" s="194">
        <v>33.5</v>
      </c>
      <c r="K224" s="191">
        <v>0.1859425392821549</v>
      </c>
      <c r="L224" s="193">
        <v>1.884295207450537</v>
      </c>
      <c r="M224" s="204">
        <v>72</v>
      </c>
      <c r="N224" s="194">
        <v>30.1</v>
      </c>
      <c r="O224" s="191">
        <v>0.20081618623223896</v>
      </c>
      <c r="P224" s="193">
        <v>1.8284815796910938</v>
      </c>
      <c r="Q224" s="204">
        <v>72</v>
      </c>
      <c r="R224" s="75">
        <v>23.3</v>
      </c>
      <c r="S224" s="201">
        <v>0.22467318551583923</v>
      </c>
      <c r="T224" s="202">
        <v>1.5835527798120137</v>
      </c>
      <c r="U224" s="186"/>
      <c r="V224" s="72"/>
      <c r="W224" s="73"/>
      <c r="X224" s="180">
        <v>7.118728335287873</v>
      </c>
      <c r="Y224" s="186"/>
      <c r="Z224" s="72"/>
      <c r="AA224" s="182"/>
      <c r="AB224" s="195"/>
      <c r="AC224" s="186"/>
      <c r="AD224" s="72"/>
      <c r="AE224" s="73"/>
      <c r="AF224" s="74"/>
      <c r="AG224" s="186"/>
      <c r="AH224" s="76"/>
      <c r="AI224" s="73"/>
      <c r="AJ224" s="74"/>
      <c r="AK224" s="186"/>
      <c r="AL224" s="73"/>
      <c r="AM224" s="73"/>
      <c r="AN224" s="74"/>
      <c r="AO224" s="186"/>
      <c r="AP224" s="73"/>
      <c r="AQ224" s="73"/>
      <c r="AR224" s="74"/>
      <c r="AS224" s="186"/>
      <c r="AT224" s="73"/>
      <c r="AU224" s="73"/>
      <c r="AV224" s="74"/>
      <c r="AW224" s="186"/>
      <c r="AX224" s="73"/>
      <c r="AY224" s="73"/>
      <c r="AZ224" s="74"/>
      <c r="BA224" s="77"/>
      <c r="BB224" s="74"/>
      <c r="BC224" s="77"/>
      <c r="BD224" s="74"/>
      <c r="BE224" s="77"/>
      <c r="BF224" s="74"/>
      <c r="BG224" s="80"/>
      <c r="BH224" s="80"/>
      <c r="BI224" s="80"/>
      <c r="BJ224" s="80"/>
    </row>
    <row r="225" spans="1:62" s="81" customFormat="1" ht="16.5" customHeight="1">
      <c r="A225" s="68">
        <v>215</v>
      </c>
      <c r="B225" s="26">
        <v>1</v>
      </c>
      <c r="C225" s="26">
        <v>4</v>
      </c>
      <c r="D225" s="71">
        <v>18</v>
      </c>
      <c r="E225" s="204">
        <v>72</v>
      </c>
      <c r="F225" s="194">
        <v>31.2</v>
      </c>
      <c r="G225" s="191">
        <v>0.18709499187251466</v>
      </c>
      <c r="H225" s="193">
        <v>1.7658025332927931</v>
      </c>
      <c r="I225" s="204">
        <v>72</v>
      </c>
      <c r="J225" s="194">
        <v>29.3</v>
      </c>
      <c r="K225" s="191">
        <v>0.1859425392821549</v>
      </c>
      <c r="L225" s="193">
        <v>1.6480552112925595</v>
      </c>
      <c r="M225" s="204">
        <v>72</v>
      </c>
      <c r="N225" s="194">
        <v>25.7</v>
      </c>
      <c r="O225" s="191">
        <v>0.20081618623223896</v>
      </c>
      <c r="P225" s="193">
        <v>1.5611952358159835</v>
      </c>
      <c r="Q225" s="204">
        <v>72</v>
      </c>
      <c r="R225" s="75">
        <v>20.8</v>
      </c>
      <c r="S225" s="201">
        <v>0.22467318551583923</v>
      </c>
      <c r="T225" s="202">
        <v>1.4136436832656605</v>
      </c>
      <c r="U225" s="186"/>
      <c r="V225" s="72"/>
      <c r="W225" s="73"/>
      <c r="X225" s="180">
        <v>6.388696663666996</v>
      </c>
      <c r="Y225" s="186"/>
      <c r="Z225" s="72"/>
      <c r="AA225" s="73"/>
      <c r="AB225" s="74"/>
      <c r="AC225" s="186"/>
      <c r="AD225" s="72"/>
      <c r="AE225" s="73"/>
      <c r="AF225" s="74"/>
      <c r="AG225" s="186"/>
      <c r="AH225" s="76"/>
      <c r="AI225" s="73"/>
      <c r="AJ225" s="74"/>
      <c r="AK225" s="186"/>
      <c r="AL225" s="73"/>
      <c r="AM225" s="73"/>
      <c r="AN225" s="74"/>
      <c r="AO225" s="186"/>
      <c r="AP225" s="73"/>
      <c r="AQ225" s="73"/>
      <c r="AR225" s="74"/>
      <c r="AS225" s="186"/>
      <c r="AT225" s="73"/>
      <c r="AU225" s="73"/>
      <c r="AV225" s="74"/>
      <c r="AW225" s="186"/>
      <c r="AX225" s="73"/>
      <c r="AY225" s="73"/>
      <c r="AZ225" s="74"/>
      <c r="BA225" s="77"/>
      <c r="BB225" s="74"/>
      <c r="BC225" s="77"/>
      <c r="BD225" s="74"/>
      <c r="BE225" s="77"/>
      <c r="BF225" s="74"/>
      <c r="BG225" s="80"/>
      <c r="BH225" s="80"/>
      <c r="BI225" s="80"/>
      <c r="BJ225" s="80"/>
    </row>
    <row r="226" spans="1:62" s="81" customFormat="1" ht="16.5" customHeight="1">
      <c r="A226" s="68">
        <v>216</v>
      </c>
      <c r="B226" s="26">
        <v>1</v>
      </c>
      <c r="C226" s="26">
        <v>11</v>
      </c>
      <c r="D226" s="71">
        <v>18</v>
      </c>
      <c r="E226" s="204">
        <v>72</v>
      </c>
      <c r="F226" s="194">
        <v>34.3</v>
      </c>
      <c r="G226" s="191">
        <v>0.18709499187251466</v>
      </c>
      <c r="H226" s="193">
        <v>1.9412508619212436</v>
      </c>
      <c r="I226" s="204">
        <v>72</v>
      </c>
      <c r="J226" s="194">
        <v>27.3</v>
      </c>
      <c r="K226" s="191">
        <v>0.1859425392821549</v>
      </c>
      <c r="L226" s="193">
        <v>1.5355599750268558</v>
      </c>
      <c r="M226" s="204">
        <v>72</v>
      </c>
      <c r="N226" s="194">
        <v>20.7</v>
      </c>
      <c r="O226" s="191">
        <v>0.20081618623223896</v>
      </c>
      <c r="P226" s="193">
        <v>1.2574607541397222</v>
      </c>
      <c r="Q226" s="204">
        <v>72</v>
      </c>
      <c r="R226" s="75">
        <v>17.4</v>
      </c>
      <c r="S226" s="201">
        <v>0.22467318551583923</v>
      </c>
      <c r="T226" s="202">
        <v>1.1825673119626194</v>
      </c>
      <c r="U226" s="186"/>
      <c r="V226" s="72"/>
      <c r="W226" s="73"/>
      <c r="X226" s="180">
        <v>5.916838903050442</v>
      </c>
      <c r="Y226" s="186"/>
      <c r="Z226" s="72"/>
      <c r="AA226" s="73"/>
      <c r="AB226" s="74"/>
      <c r="AC226" s="186"/>
      <c r="AD226" s="72"/>
      <c r="AE226" s="73"/>
      <c r="AF226" s="74"/>
      <c r="AG226" s="186"/>
      <c r="AH226" s="76"/>
      <c r="AI226" s="73"/>
      <c r="AJ226" s="74"/>
      <c r="AK226" s="186"/>
      <c r="AL226" s="73"/>
      <c r="AM226" s="73"/>
      <c r="AN226" s="74"/>
      <c r="AO226" s="186"/>
      <c r="AP226" s="73"/>
      <c r="AQ226" s="73"/>
      <c r="AR226" s="74"/>
      <c r="AS226" s="186"/>
      <c r="AT226" s="73"/>
      <c r="AU226" s="73"/>
      <c r="AV226" s="74"/>
      <c r="AW226" s="186"/>
      <c r="AX226" s="73"/>
      <c r="AY226" s="73"/>
      <c r="AZ226" s="74"/>
      <c r="BA226" s="77"/>
      <c r="BB226" s="74"/>
      <c r="BC226" s="77"/>
      <c r="BD226" s="74"/>
      <c r="BE226" s="77"/>
      <c r="BF226" s="74"/>
      <c r="BG226" s="80"/>
      <c r="BH226" s="80"/>
      <c r="BI226" s="80"/>
      <c r="BJ226" s="80"/>
    </row>
    <row r="227" spans="3:62" s="11" customFormat="1" ht="15.75">
      <c r="C227" s="12"/>
      <c r="D227" s="13"/>
      <c r="E227" s="58"/>
      <c r="F227" s="53"/>
      <c r="G227" s="14"/>
      <c r="H227" s="61"/>
      <c r="I227" s="58"/>
      <c r="J227" s="53"/>
      <c r="K227" s="14"/>
      <c r="L227" s="61"/>
      <c r="M227" s="58"/>
      <c r="N227" s="53"/>
      <c r="O227" s="14"/>
      <c r="P227" s="61"/>
      <c r="Q227" s="58"/>
      <c r="R227" s="53"/>
      <c r="S227" s="14"/>
      <c r="T227" s="61"/>
      <c r="U227" s="58"/>
      <c r="V227" s="53"/>
      <c r="W227" s="14"/>
      <c r="X227" s="61"/>
      <c r="Y227" s="58"/>
      <c r="Z227" s="53"/>
      <c r="AA227" s="14"/>
      <c r="AB227" s="61"/>
      <c r="AC227" s="58"/>
      <c r="AD227" s="56"/>
      <c r="AE227" s="14"/>
      <c r="AF227" s="61"/>
      <c r="AG227" s="58"/>
      <c r="AH227" s="56"/>
      <c r="AI227" s="14"/>
      <c r="AJ227" s="61"/>
      <c r="AK227" s="58"/>
      <c r="AL227" s="56"/>
      <c r="AM227" s="14"/>
      <c r="AN227" s="61"/>
      <c r="AO227" s="58"/>
      <c r="AP227" s="56"/>
      <c r="AQ227" s="14"/>
      <c r="AR227" s="61"/>
      <c r="AS227" s="58"/>
      <c r="AT227" s="56"/>
      <c r="AU227" s="14"/>
      <c r="AV227" s="61"/>
      <c r="AW227" s="58"/>
      <c r="AX227" s="56"/>
      <c r="AY227" s="14"/>
      <c r="AZ227" s="61"/>
      <c r="BA227" s="15"/>
      <c r="BB227" s="16"/>
      <c r="BC227" s="15"/>
      <c r="BD227" s="14"/>
      <c r="BE227" s="15"/>
      <c r="BF227" s="14"/>
      <c r="BG227" s="17"/>
      <c r="BH227" s="17"/>
      <c r="BI227" s="17"/>
      <c r="BJ227" s="18"/>
    </row>
    <row r="228" spans="1:62" s="172" customFormat="1" ht="12.75">
      <c r="A228" s="172" t="s">
        <v>88</v>
      </c>
      <c r="C228" s="173"/>
      <c r="D228" s="174"/>
      <c r="E228" s="175"/>
      <c r="F228" s="165"/>
      <c r="G228" s="177">
        <v>0.18709499187251466</v>
      </c>
      <c r="H228" s="178">
        <v>2.030206518386833</v>
      </c>
      <c r="I228" s="175"/>
      <c r="J228" s="176"/>
      <c r="K228" s="177">
        <v>0.1859425392821549</v>
      </c>
      <c r="L228" s="178">
        <v>1.7851848210553367</v>
      </c>
      <c r="M228" s="175"/>
      <c r="N228" s="165"/>
      <c r="O228" s="177">
        <v>0.20081618623223896</v>
      </c>
      <c r="P228" s="178">
        <v>1.7244103343722974</v>
      </c>
      <c r="Q228" s="175"/>
      <c r="R228" s="165"/>
      <c r="S228" s="177">
        <v>0.22467318551583923</v>
      </c>
      <c r="T228" s="178">
        <v>1.519616616074571</v>
      </c>
      <c r="U228" s="175"/>
      <c r="V228" s="176"/>
      <c r="W228" s="169"/>
      <c r="X228" s="178">
        <v>7.0594182898890345</v>
      </c>
      <c r="Y228" s="175"/>
      <c r="Z228" s="165"/>
      <c r="AA228" s="169"/>
      <c r="AB228" s="166"/>
      <c r="AC228" s="175"/>
      <c r="AD228" s="165"/>
      <c r="AE228" s="169"/>
      <c r="AF228" s="166"/>
      <c r="AG228" s="175"/>
      <c r="AH228" s="165"/>
      <c r="AI228" s="169"/>
      <c r="AJ228" s="166"/>
      <c r="AK228" s="175"/>
      <c r="AL228" s="165"/>
      <c r="AM228" s="169"/>
      <c r="AN228" s="166"/>
      <c r="AO228" s="175"/>
      <c r="AP228" s="165"/>
      <c r="AQ228" s="169"/>
      <c r="AR228" s="166"/>
      <c r="AS228" s="175"/>
      <c r="AT228" s="165"/>
      <c r="AU228" s="169"/>
      <c r="AV228" s="166"/>
      <c r="AW228" s="175"/>
      <c r="AX228" s="165"/>
      <c r="AY228" s="169"/>
      <c r="AZ228" s="166"/>
      <c r="BA228" s="167"/>
      <c r="BB228" s="168"/>
      <c r="BC228" s="167"/>
      <c r="BD228" s="169"/>
      <c r="BE228" s="167"/>
      <c r="BF228" s="169"/>
      <c r="BG228" s="170"/>
      <c r="BH228" s="170"/>
      <c r="BI228" s="170"/>
      <c r="BJ228" s="171"/>
    </row>
    <row r="229" spans="1:62" s="172" customFormat="1" ht="12.75">
      <c r="A229" s="172" t="s">
        <v>89</v>
      </c>
      <c r="C229" s="173"/>
      <c r="D229" s="174"/>
      <c r="E229" s="175"/>
      <c r="F229" s="165"/>
      <c r="G229" s="177">
        <v>0.011170228834291189</v>
      </c>
      <c r="H229" s="178">
        <v>0.2962278423744344</v>
      </c>
      <c r="I229" s="175"/>
      <c r="J229" s="176"/>
      <c r="K229" s="177">
        <v>0.007817218206320623</v>
      </c>
      <c r="L229" s="178">
        <v>0.14870511940165024</v>
      </c>
      <c r="M229" s="175"/>
      <c r="N229" s="165"/>
      <c r="O229" s="177">
        <v>0.011848835744271763</v>
      </c>
      <c r="P229" s="178">
        <v>0.19571066374299087</v>
      </c>
      <c r="Q229" s="175"/>
      <c r="R229" s="165"/>
      <c r="S229" s="177">
        <v>0.015342675807110236</v>
      </c>
      <c r="T229" s="178">
        <v>0.20084838942974687</v>
      </c>
      <c r="U229" s="175"/>
      <c r="V229" s="176"/>
      <c r="W229" s="169"/>
      <c r="X229" s="178">
        <v>0.704239789690873</v>
      </c>
      <c r="Y229" s="175"/>
      <c r="Z229" s="165"/>
      <c r="AA229" s="169"/>
      <c r="AB229" s="166"/>
      <c r="AC229" s="175"/>
      <c r="AD229" s="165"/>
      <c r="AE229" s="169"/>
      <c r="AF229" s="166"/>
      <c r="AG229" s="175"/>
      <c r="AH229" s="165"/>
      <c r="AI229" s="169"/>
      <c r="AJ229" s="166"/>
      <c r="AK229" s="175"/>
      <c r="AL229" s="165"/>
      <c r="AM229" s="169"/>
      <c r="AN229" s="166"/>
      <c r="AO229" s="175"/>
      <c r="AP229" s="165"/>
      <c r="AQ229" s="169"/>
      <c r="AR229" s="166"/>
      <c r="AS229" s="175"/>
      <c r="AT229" s="165"/>
      <c r="AU229" s="169"/>
      <c r="AV229" s="166"/>
      <c r="AW229" s="175"/>
      <c r="AX229" s="165"/>
      <c r="AY229" s="169"/>
      <c r="AZ229" s="166"/>
      <c r="BA229" s="167"/>
      <c r="BB229" s="168"/>
      <c r="BC229" s="167"/>
      <c r="BD229" s="169"/>
      <c r="BE229" s="167"/>
      <c r="BF229" s="169"/>
      <c r="BG229" s="170"/>
      <c r="BH229" s="170"/>
      <c r="BI229" s="170"/>
      <c r="BJ229" s="171"/>
    </row>
    <row r="230" spans="1:62" s="172" customFormat="1" ht="12.75">
      <c r="A230" s="172" t="s">
        <v>90</v>
      </c>
      <c r="C230" s="173"/>
      <c r="D230" s="174"/>
      <c r="E230" s="175"/>
      <c r="F230" s="165"/>
      <c r="G230" s="177">
        <v>0.20770512340779446</v>
      </c>
      <c r="H230" s="178">
        <v>3.0901544332623887</v>
      </c>
      <c r="I230" s="175"/>
      <c r="J230" s="176"/>
      <c r="K230" s="177">
        <v>0.199341101512535</v>
      </c>
      <c r="L230" s="178">
        <v>2.233030439874219</v>
      </c>
      <c r="M230" s="175"/>
      <c r="N230" s="165"/>
      <c r="O230" s="177">
        <v>0.23384895912596126</v>
      </c>
      <c r="P230" s="178">
        <v>2.199037647336133</v>
      </c>
      <c r="Q230" s="175"/>
      <c r="R230" s="165"/>
      <c r="S230" s="177">
        <v>0.2525135235765975</v>
      </c>
      <c r="T230" s="178">
        <v>1.984538247661408</v>
      </c>
      <c r="U230" s="175"/>
      <c r="V230" s="176"/>
      <c r="W230" s="169"/>
      <c r="X230" s="178">
        <v>9.178212920446128</v>
      </c>
      <c r="Y230" s="175"/>
      <c r="Z230" s="165"/>
      <c r="AA230" s="169"/>
      <c r="AB230" s="166"/>
      <c r="AC230" s="175"/>
      <c r="AD230" s="165"/>
      <c r="AE230" s="169"/>
      <c r="AF230" s="166"/>
      <c r="AG230" s="175"/>
      <c r="AH230" s="165"/>
      <c r="AI230" s="169"/>
      <c r="AJ230" s="166"/>
      <c r="AK230" s="175"/>
      <c r="AL230" s="165"/>
      <c r="AM230" s="169"/>
      <c r="AN230" s="166"/>
      <c r="AO230" s="175"/>
      <c r="AP230" s="165"/>
      <c r="AQ230" s="169"/>
      <c r="AR230" s="166"/>
      <c r="AS230" s="175"/>
      <c r="AT230" s="165"/>
      <c r="AU230" s="169"/>
      <c r="AV230" s="166"/>
      <c r="AW230" s="175"/>
      <c r="AX230" s="165"/>
      <c r="AY230" s="169"/>
      <c r="AZ230" s="166"/>
      <c r="BA230" s="167"/>
      <c r="BB230" s="168"/>
      <c r="BC230" s="167"/>
      <c r="BD230" s="169"/>
      <c r="BE230" s="167"/>
      <c r="BF230" s="169"/>
      <c r="BG230" s="170"/>
      <c r="BH230" s="170"/>
      <c r="BI230" s="170"/>
      <c r="BJ230" s="171"/>
    </row>
    <row r="231" spans="1:62" s="172" customFormat="1" ht="12.75">
      <c r="A231" s="172" t="s">
        <v>91</v>
      </c>
      <c r="C231" s="173"/>
      <c r="D231" s="174"/>
      <c r="E231" s="175"/>
      <c r="F231" s="165"/>
      <c r="G231" s="177">
        <v>0.1611263538004251</v>
      </c>
      <c r="H231" s="178">
        <v>1.1941805593742931</v>
      </c>
      <c r="I231" s="175"/>
      <c r="J231" s="176"/>
      <c r="K231" s="177">
        <v>0.1660259453126029</v>
      </c>
      <c r="L231" s="178">
        <v>1.2824456934290225</v>
      </c>
      <c r="M231" s="175"/>
      <c r="N231" s="165"/>
      <c r="O231" s="177">
        <v>0.18667461747789188</v>
      </c>
      <c r="P231" s="178">
        <v>1.008398479165188</v>
      </c>
      <c r="Q231" s="175"/>
      <c r="R231" s="165"/>
      <c r="S231" s="177">
        <v>0.19784265222735925</v>
      </c>
      <c r="T231" s="178">
        <v>0.9786763961069956</v>
      </c>
      <c r="U231" s="175"/>
      <c r="V231" s="176"/>
      <c r="W231" s="169"/>
      <c r="X231" s="178">
        <v>4.734421790621214</v>
      </c>
      <c r="Y231" s="175"/>
      <c r="Z231" s="165"/>
      <c r="AA231" s="169"/>
      <c r="AB231" s="166"/>
      <c r="AC231" s="175"/>
      <c r="AD231" s="165"/>
      <c r="AE231" s="169"/>
      <c r="AF231" s="166"/>
      <c r="AG231" s="175"/>
      <c r="AH231" s="165"/>
      <c r="AI231" s="169"/>
      <c r="AJ231" s="166"/>
      <c r="AK231" s="175"/>
      <c r="AL231" s="165"/>
      <c r="AM231" s="169"/>
      <c r="AN231" s="166"/>
      <c r="AO231" s="175"/>
      <c r="AP231" s="165"/>
      <c r="AQ231" s="169"/>
      <c r="AR231" s="166"/>
      <c r="AS231" s="175"/>
      <c r="AT231" s="165"/>
      <c r="AU231" s="169"/>
      <c r="AV231" s="166"/>
      <c r="AW231" s="175"/>
      <c r="AX231" s="165"/>
      <c r="AY231" s="169"/>
      <c r="AZ231" s="166"/>
      <c r="BA231" s="167"/>
      <c r="BB231" s="168"/>
      <c r="BC231" s="167"/>
      <c r="BD231" s="169"/>
      <c r="BE231" s="167"/>
      <c r="BF231" s="169"/>
      <c r="BG231" s="170"/>
      <c r="BH231" s="170"/>
      <c r="BI231" s="170"/>
      <c r="BJ231" s="171"/>
    </row>
    <row r="233" ht="12.75">
      <c r="A233" t="s">
        <v>92</v>
      </c>
    </row>
  </sheetData>
  <mergeCells count="17">
    <mergeCell ref="BJ3:BJ6"/>
    <mergeCell ref="A4:C4"/>
    <mergeCell ref="F4:P4"/>
    <mergeCell ref="S4:AD4"/>
    <mergeCell ref="A5:C5"/>
    <mergeCell ref="F5:P5"/>
    <mergeCell ref="S5:AD5"/>
    <mergeCell ref="F6:P6"/>
    <mergeCell ref="S6:AD6"/>
    <mergeCell ref="BE3:BF6"/>
    <mergeCell ref="BG3:BG6"/>
    <mergeCell ref="BH3:BH6"/>
    <mergeCell ref="BI3:BI6"/>
    <mergeCell ref="A3:C3"/>
    <mergeCell ref="F3:P3"/>
    <mergeCell ref="S3:AD3"/>
    <mergeCell ref="BA3:BD6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00390625" style="219" customWidth="1"/>
    <col min="2" max="2" width="3.7109375" style="225" customWidth="1"/>
    <col min="3" max="3" width="1.7109375" style="0" customWidth="1"/>
    <col min="4" max="4" width="3.140625" style="229" bestFit="1" customWidth="1"/>
    <col min="5" max="5" width="4.421875" style="0" customWidth="1"/>
    <col min="6" max="6" width="1.7109375" style="0" customWidth="1"/>
    <col min="7" max="7" width="3.140625" style="229" bestFit="1" customWidth="1"/>
    <col min="8" max="8" width="4.421875" style="0" customWidth="1"/>
    <col min="9" max="9" width="1.7109375" style="0" customWidth="1"/>
    <col min="10" max="10" width="3.140625" style="229" bestFit="1" customWidth="1"/>
    <col min="11" max="11" width="4.421875" style="0" customWidth="1"/>
    <col min="12" max="12" width="1.7109375" style="0" customWidth="1"/>
    <col min="13" max="13" width="3.140625" style="229" bestFit="1" customWidth="1"/>
    <col min="14" max="14" width="4.421875" style="0" customWidth="1"/>
    <col min="15" max="15" width="1.7109375" style="0" customWidth="1"/>
    <col min="16" max="16" width="3.140625" style="229" bestFit="1" customWidth="1"/>
    <col min="17" max="17" width="4.421875" style="0" customWidth="1"/>
    <col min="18" max="18" width="1.7109375" style="0" customWidth="1"/>
    <col min="19" max="19" width="3.140625" style="229" bestFit="1" customWidth="1"/>
    <col min="20" max="20" width="4.421875" style="0" customWidth="1"/>
    <col min="21" max="21" width="1.28515625" style="299" customWidth="1"/>
    <col min="22" max="22" width="1.421875" style="299" customWidth="1"/>
    <col min="23" max="23" width="1.57421875" style="299" customWidth="1"/>
    <col min="24" max="24" width="1.28515625" style="299" customWidth="1"/>
    <col min="25" max="25" width="1.421875" style="299" customWidth="1"/>
    <col min="26" max="28" width="1.28515625" style="299" customWidth="1"/>
    <col min="29" max="29" width="1.421875" style="299" customWidth="1"/>
    <col min="30" max="34" width="1.28515625" style="299" customWidth="1"/>
    <col min="35" max="35" width="4.7109375" style="0" customWidth="1"/>
  </cols>
  <sheetData>
    <row r="1" spans="1:35" ht="12" customHeight="1">
      <c r="A1" s="293" t="s">
        <v>210</v>
      </c>
      <c r="B1" s="220"/>
      <c r="C1" s="210"/>
      <c r="D1" s="226"/>
      <c r="E1" s="210"/>
      <c r="F1" s="210"/>
      <c r="G1" s="226"/>
      <c r="H1" s="210"/>
      <c r="I1" s="210"/>
      <c r="J1" s="226"/>
      <c r="K1" s="210"/>
      <c r="L1" s="210"/>
      <c r="M1" s="226"/>
      <c r="N1" s="210"/>
      <c r="O1" s="210"/>
      <c r="P1" s="226"/>
      <c r="Q1" s="210"/>
      <c r="R1" s="210"/>
      <c r="S1" s="226"/>
      <c r="T1" s="210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10"/>
    </row>
    <row r="2" spans="1:35" ht="12" customHeight="1" thickBot="1">
      <c r="A2" s="214" t="s">
        <v>138</v>
      </c>
      <c r="B2" s="220"/>
      <c r="C2" s="210"/>
      <c r="D2" s="226"/>
      <c r="E2" s="210"/>
      <c r="F2" s="210"/>
      <c r="G2" s="226"/>
      <c r="H2" s="210"/>
      <c r="I2" s="210"/>
      <c r="J2" s="226"/>
      <c r="K2" s="210"/>
      <c r="L2" s="210"/>
      <c r="M2" s="226"/>
      <c r="N2" s="210"/>
      <c r="O2" s="210"/>
      <c r="P2" s="226"/>
      <c r="Q2" s="210"/>
      <c r="R2" s="210"/>
      <c r="S2" s="226"/>
      <c r="T2" s="210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10"/>
    </row>
    <row r="3" spans="1:35" ht="12" customHeight="1" thickTop="1">
      <c r="A3" s="215"/>
      <c r="B3" s="221"/>
      <c r="C3" s="211"/>
      <c r="D3" s="291" t="s">
        <v>197</v>
      </c>
      <c r="E3" s="291"/>
      <c r="F3" s="211"/>
      <c r="G3" s="291" t="s">
        <v>198</v>
      </c>
      <c r="H3" s="291"/>
      <c r="I3" s="211"/>
      <c r="J3" s="291" t="s">
        <v>199</v>
      </c>
      <c r="K3" s="291"/>
      <c r="L3" s="211"/>
      <c r="M3" s="291" t="s">
        <v>200</v>
      </c>
      <c r="N3" s="291"/>
      <c r="O3" s="211"/>
      <c r="P3" s="291" t="s">
        <v>207</v>
      </c>
      <c r="Q3" s="291"/>
      <c r="R3" s="211"/>
      <c r="S3" s="291" t="s">
        <v>201</v>
      </c>
      <c r="T3" s="291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21" t="s">
        <v>208</v>
      </c>
    </row>
    <row r="4" spans="1:35" ht="12" customHeight="1">
      <c r="A4" s="216"/>
      <c r="B4" s="222"/>
      <c r="C4" s="212"/>
      <c r="D4" s="289">
        <v>39245</v>
      </c>
      <c r="E4" s="290"/>
      <c r="F4" s="212"/>
      <c r="G4" s="289">
        <v>39274</v>
      </c>
      <c r="H4" s="290"/>
      <c r="I4" s="212"/>
      <c r="J4" s="289">
        <v>39302</v>
      </c>
      <c r="K4" s="290"/>
      <c r="L4" s="212"/>
      <c r="M4" s="289">
        <v>39342</v>
      </c>
      <c r="N4" s="290"/>
      <c r="O4" s="212"/>
      <c r="P4" s="289">
        <v>39385</v>
      </c>
      <c r="Q4" s="290"/>
      <c r="R4" s="212"/>
      <c r="S4" s="290" t="s">
        <v>87</v>
      </c>
      <c r="T4" s="290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22" t="s">
        <v>159</v>
      </c>
    </row>
    <row r="5" spans="1:35" ht="12" customHeight="1">
      <c r="A5" s="217"/>
      <c r="B5" s="223" t="s">
        <v>35</v>
      </c>
      <c r="C5" s="213"/>
      <c r="D5" s="288" t="s">
        <v>202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23" t="s">
        <v>84</v>
      </c>
    </row>
    <row r="6" spans="1:35" ht="12" customHeight="1">
      <c r="A6" s="234" t="s">
        <v>209</v>
      </c>
      <c r="B6" s="222"/>
      <c r="C6" s="212"/>
      <c r="D6" s="228"/>
      <c r="E6" s="212"/>
      <c r="F6" s="212"/>
      <c r="G6" s="228"/>
      <c r="H6" s="212"/>
      <c r="I6" s="212"/>
      <c r="J6" s="228"/>
      <c r="K6" s="212"/>
      <c r="L6" s="212"/>
      <c r="M6" s="228"/>
      <c r="N6" s="212"/>
      <c r="O6" s="212"/>
      <c r="P6" s="228"/>
      <c r="Q6" s="212"/>
      <c r="R6" s="212"/>
      <c r="S6" s="228"/>
      <c r="T6" s="212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12"/>
    </row>
    <row r="7" spans="1:35" ht="12" customHeight="1">
      <c r="A7" s="216" t="s">
        <v>182</v>
      </c>
      <c r="B7" s="222">
        <v>8</v>
      </c>
      <c r="C7" s="212"/>
      <c r="D7" s="233">
        <v>2.469755482061805</v>
      </c>
      <c r="E7" s="230">
        <v>3</v>
      </c>
      <c r="F7" s="212"/>
      <c r="G7" s="233">
        <v>1.8540043262961818</v>
      </c>
      <c r="H7" s="230">
        <v>5</v>
      </c>
      <c r="I7" s="212"/>
      <c r="J7" s="233">
        <v>1.8264093221139066</v>
      </c>
      <c r="K7" s="230">
        <v>9</v>
      </c>
      <c r="L7" s="212"/>
      <c r="M7" s="233">
        <v>1.8871914262193468</v>
      </c>
      <c r="N7" s="230">
        <v>2</v>
      </c>
      <c r="O7" s="212"/>
      <c r="P7" s="233">
        <v>1.0252162462924117</v>
      </c>
      <c r="Q7" s="230">
        <v>8</v>
      </c>
      <c r="R7" s="212"/>
      <c r="S7" s="233">
        <v>9.062576802983651</v>
      </c>
      <c r="T7" s="230">
        <v>1</v>
      </c>
      <c r="U7" s="296"/>
      <c r="V7" s="296" t="str">
        <f>CHAR(65)</f>
        <v>A</v>
      </c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33">
        <v>127.65204985137115</v>
      </c>
    </row>
    <row r="8" spans="1:35" ht="12" customHeight="1">
      <c r="A8" s="216" t="s">
        <v>167</v>
      </c>
      <c r="B8" s="222">
        <v>8</v>
      </c>
      <c r="C8" s="212"/>
      <c r="D8" s="233">
        <v>2.1545774812129137</v>
      </c>
      <c r="E8" s="230">
        <v>27</v>
      </c>
      <c r="F8" s="212"/>
      <c r="G8" s="233">
        <v>1.76244855709637</v>
      </c>
      <c r="H8" s="230">
        <v>7</v>
      </c>
      <c r="I8" s="212"/>
      <c r="J8" s="233">
        <v>2.172076579380183</v>
      </c>
      <c r="K8" s="230">
        <v>1</v>
      </c>
      <c r="L8" s="212"/>
      <c r="M8" s="233">
        <v>1.5360423747735577</v>
      </c>
      <c r="N8" s="230">
        <v>25</v>
      </c>
      <c r="O8" s="212"/>
      <c r="P8" s="233">
        <v>1.098767631458339</v>
      </c>
      <c r="Q8" s="230">
        <v>2</v>
      </c>
      <c r="R8" s="212"/>
      <c r="S8" s="233">
        <v>8.723912623921363</v>
      </c>
      <c r="T8" s="230">
        <v>2</v>
      </c>
      <c r="U8" s="296"/>
      <c r="V8" s="296" t="str">
        <f>CHAR(65)</f>
        <v>A</v>
      </c>
      <c r="W8" s="296" t="str">
        <f>CHAR(66)</f>
        <v>B</v>
      </c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33">
        <v>122.88175354289739</v>
      </c>
    </row>
    <row r="9" spans="1:35" ht="12" customHeight="1">
      <c r="A9" s="216" t="s">
        <v>163</v>
      </c>
      <c r="B9" s="222">
        <v>9</v>
      </c>
      <c r="C9" s="212"/>
      <c r="D9" s="233">
        <v>2.445643503854786</v>
      </c>
      <c r="E9" s="230">
        <v>5</v>
      </c>
      <c r="F9" s="212"/>
      <c r="G9" s="233">
        <v>1.3828735972888186</v>
      </c>
      <c r="H9" s="230">
        <v>29</v>
      </c>
      <c r="I9" s="212"/>
      <c r="J9" s="233">
        <v>1.7460215878659353</v>
      </c>
      <c r="K9" s="230">
        <v>12</v>
      </c>
      <c r="L9" s="212"/>
      <c r="M9" s="233">
        <v>1.8102015272392538</v>
      </c>
      <c r="N9" s="230">
        <v>3</v>
      </c>
      <c r="O9" s="212"/>
      <c r="P9" s="233">
        <v>1.176822162654833</v>
      </c>
      <c r="Q9" s="230">
        <v>1</v>
      </c>
      <c r="R9" s="212"/>
      <c r="S9" s="233">
        <v>8.561562378903627</v>
      </c>
      <c r="T9" s="230">
        <v>3</v>
      </c>
      <c r="U9" s="296"/>
      <c r="V9" s="296" t="str">
        <f>CHAR(65)</f>
        <v>A</v>
      </c>
      <c r="W9" s="296" t="str">
        <f>CHAR(66)</f>
        <v>B</v>
      </c>
      <c r="X9" s="296" t="str">
        <f>CHAR(67)</f>
        <v>C</v>
      </c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33">
        <v>120.59494902571377</v>
      </c>
    </row>
    <row r="10" spans="1:35" ht="12" customHeight="1">
      <c r="A10" s="216" t="s">
        <v>165</v>
      </c>
      <c r="B10" s="222">
        <v>8</v>
      </c>
      <c r="C10" s="212"/>
      <c r="D10" s="233">
        <v>2.230357984149259</v>
      </c>
      <c r="E10" s="230">
        <v>21</v>
      </c>
      <c r="F10" s="212"/>
      <c r="G10" s="233">
        <v>1.644189021879947</v>
      </c>
      <c r="H10" s="230">
        <v>11</v>
      </c>
      <c r="I10" s="212"/>
      <c r="J10" s="233">
        <v>1.9196590938415534</v>
      </c>
      <c r="K10" s="230">
        <v>6</v>
      </c>
      <c r="L10" s="212"/>
      <c r="M10" s="233">
        <v>1.6186656809960962</v>
      </c>
      <c r="N10" s="230">
        <v>18</v>
      </c>
      <c r="O10" s="212"/>
      <c r="P10" s="233">
        <v>0.9606711531876189</v>
      </c>
      <c r="Q10" s="230">
        <v>12</v>
      </c>
      <c r="R10" s="212"/>
      <c r="S10" s="233">
        <v>8.373542934054473</v>
      </c>
      <c r="T10" s="230">
        <v>6</v>
      </c>
      <c r="U10" s="296"/>
      <c r="V10" s="296" t="str">
        <f>CHAR(65)</f>
        <v>A</v>
      </c>
      <c r="W10" s="296" t="str">
        <f>CHAR(66)</f>
        <v>B</v>
      </c>
      <c r="X10" s="296" t="str">
        <f>CHAR(67)</f>
        <v>C</v>
      </c>
      <c r="Y10" s="296" t="str">
        <f>CHAR(68)</f>
        <v>D</v>
      </c>
      <c r="Z10" s="296" t="str">
        <f>CHAR(69)</f>
        <v>E</v>
      </c>
      <c r="AA10" s="296" t="str">
        <f>CHAR(70)</f>
        <v>F</v>
      </c>
      <c r="AB10" s="296"/>
      <c r="AC10" s="296"/>
      <c r="AD10" s="296"/>
      <c r="AE10" s="296"/>
      <c r="AF10" s="296"/>
      <c r="AG10" s="296"/>
      <c r="AH10" s="296"/>
      <c r="AI10" s="233">
        <v>117.94657780981308</v>
      </c>
    </row>
    <row r="11" spans="1:35" ht="12" customHeight="1">
      <c r="A11" s="216" t="s">
        <v>184</v>
      </c>
      <c r="B11" s="222">
        <v>7.5</v>
      </c>
      <c r="C11" s="212"/>
      <c r="D11" s="233">
        <v>2.242413973252769</v>
      </c>
      <c r="E11" s="230">
        <v>18</v>
      </c>
      <c r="F11" s="212"/>
      <c r="G11" s="233">
        <v>1.8768932685961346</v>
      </c>
      <c r="H11" s="230">
        <v>3</v>
      </c>
      <c r="I11" s="212"/>
      <c r="J11" s="233">
        <v>1.7267285316464225</v>
      </c>
      <c r="K11" s="230">
        <v>13</v>
      </c>
      <c r="L11" s="212"/>
      <c r="M11" s="233">
        <v>1.6618551365215142</v>
      </c>
      <c r="N11" s="230">
        <v>13</v>
      </c>
      <c r="O11" s="212"/>
      <c r="P11" s="233">
        <v>0.8270778209474654</v>
      </c>
      <c r="Q11" s="230">
        <v>22</v>
      </c>
      <c r="R11" s="212"/>
      <c r="S11" s="233">
        <v>8.334968730964306</v>
      </c>
      <c r="T11" s="230">
        <v>7</v>
      </c>
      <c r="U11" s="296"/>
      <c r="V11" s="296" t="str">
        <f>CHAR(65)</f>
        <v>A</v>
      </c>
      <c r="W11" s="296" t="str">
        <f>CHAR(66)</f>
        <v>B</v>
      </c>
      <c r="X11" s="296" t="str">
        <f>CHAR(67)</f>
        <v>C</v>
      </c>
      <c r="Y11" s="296" t="str">
        <f>CHAR(68)</f>
        <v>D</v>
      </c>
      <c r="Z11" s="296" t="str">
        <f>CHAR(69)</f>
        <v>E</v>
      </c>
      <c r="AA11" s="296" t="str">
        <f>CHAR(70)</f>
        <v>F</v>
      </c>
      <c r="AB11" s="296"/>
      <c r="AC11" s="296"/>
      <c r="AD11" s="296"/>
      <c r="AE11" s="296"/>
      <c r="AF11" s="296"/>
      <c r="AG11" s="296"/>
      <c r="AH11" s="296"/>
      <c r="AI11" s="233">
        <v>117.40323608671488</v>
      </c>
    </row>
    <row r="12" spans="1:35" ht="12" customHeight="1">
      <c r="A12" s="216" t="s">
        <v>160</v>
      </c>
      <c r="B12" s="222">
        <v>7</v>
      </c>
      <c r="C12" s="212"/>
      <c r="D12" s="233">
        <v>2.2338025524645477</v>
      </c>
      <c r="E12" s="230">
        <v>20</v>
      </c>
      <c r="F12" s="212"/>
      <c r="G12" s="233">
        <v>1.4763367783469594</v>
      </c>
      <c r="H12" s="230">
        <v>22</v>
      </c>
      <c r="I12" s="212"/>
      <c r="J12" s="233">
        <v>1.6849269098374773</v>
      </c>
      <c r="K12" s="230">
        <v>22</v>
      </c>
      <c r="L12" s="212"/>
      <c r="M12" s="233">
        <v>1.7820344910270245</v>
      </c>
      <c r="N12" s="230">
        <v>5</v>
      </c>
      <c r="O12" s="212"/>
      <c r="P12" s="233">
        <v>1.041727781737824</v>
      </c>
      <c r="Q12" s="230">
        <v>5</v>
      </c>
      <c r="R12" s="212"/>
      <c r="S12" s="233">
        <v>8.218828513413833</v>
      </c>
      <c r="T12" s="230">
        <v>8</v>
      </c>
      <c r="U12" s="296"/>
      <c r="V12" s="296" t="str">
        <f>CHAR(65)</f>
        <v>A</v>
      </c>
      <c r="W12" s="296" t="str">
        <f>CHAR(66)</f>
        <v>B</v>
      </c>
      <c r="X12" s="296" t="str">
        <f>CHAR(67)</f>
        <v>C</v>
      </c>
      <c r="Y12" s="296" t="str">
        <f>CHAR(68)</f>
        <v>D</v>
      </c>
      <c r="Z12" s="296" t="str">
        <f>CHAR(69)</f>
        <v>E</v>
      </c>
      <c r="AA12" s="296" t="str">
        <f>CHAR(70)</f>
        <v>F</v>
      </c>
      <c r="AB12" s="296" t="str">
        <f>CHAR(71)</f>
        <v>G</v>
      </c>
      <c r="AC12" s="296"/>
      <c r="AD12" s="296"/>
      <c r="AE12" s="296"/>
      <c r="AF12" s="296"/>
      <c r="AG12" s="296"/>
      <c r="AH12" s="296"/>
      <c r="AI12" s="233">
        <v>115.76732864418472</v>
      </c>
    </row>
    <row r="13" spans="1:35" ht="12" customHeight="1">
      <c r="A13" s="216" t="s">
        <v>183</v>
      </c>
      <c r="B13" s="222">
        <v>8</v>
      </c>
      <c r="C13" s="212"/>
      <c r="D13" s="233">
        <v>2.294082497982095</v>
      </c>
      <c r="E13" s="230">
        <v>15</v>
      </c>
      <c r="F13" s="212"/>
      <c r="G13" s="233">
        <v>1.5106701917968888</v>
      </c>
      <c r="H13" s="230">
        <v>17</v>
      </c>
      <c r="I13" s="212"/>
      <c r="J13" s="233">
        <v>1.9662839797053764</v>
      </c>
      <c r="K13" s="230">
        <v>4</v>
      </c>
      <c r="L13" s="212"/>
      <c r="M13" s="233">
        <v>1.3820625768133723</v>
      </c>
      <c r="N13" s="230">
        <v>39</v>
      </c>
      <c r="O13" s="212"/>
      <c r="P13" s="233">
        <v>1.025216246292412</v>
      </c>
      <c r="Q13" s="230">
        <v>7</v>
      </c>
      <c r="R13" s="212"/>
      <c r="S13" s="233">
        <v>8.178315492590144</v>
      </c>
      <c r="T13" s="230">
        <v>10</v>
      </c>
      <c r="U13" s="296"/>
      <c r="V13" s="296" t="str">
        <f>CHAR(65)</f>
        <v>A</v>
      </c>
      <c r="W13" s="296" t="str">
        <f>CHAR(66)</f>
        <v>B</v>
      </c>
      <c r="X13" s="296" t="str">
        <f>CHAR(67)</f>
        <v>C</v>
      </c>
      <c r="Y13" s="296" t="str">
        <f>CHAR(68)</f>
        <v>D</v>
      </c>
      <c r="Z13" s="296" t="str">
        <f>CHAR(69)</f>
        <v>E</v>
      </c>
      <c r="AA13" s="296" t="str">
        <f>CHAR(70)</f>
        <v>F</v>
      </c>
      <c r="AB13" s="296" t="str">
        <f>CHAR(71)</f>
        <v>G</v>
      </c>
      <c r="AC13" s="296"/>
      <c r="AD13" s="296"/>
      <c r="AE13" s="296"/>
      <c r="AF13" s="296"/>
      <c r="AG13" s="296"/>
      <c r="AH13" s="296"/>
      <c r="AI13" s="233">
        <v>115.19667746337348</v>
      </c>
    </row>
    <row r="14" spans="1:35" ht="12" customHeight="1">
      <c r="A14" s="216" t="s">
        <v>175</v>
      </c>
      <c r="B14" s="222">
        <v>8</v>
      </c>
      <c r="C14" s="212"/>
      <c r="D14" s="233">
        <v>2.514534870160555</v>
      </c>
      <c r="E14" s="230">
        <v>2</v>
      </c>
      <c r="F14" s="212"/>
      <c r="G14" s="233">
        <v>1.380966185430489</v>
      </c>
      <c r="H14" s="230">
        <v>30</v>
      </c>
      <c r="I14" s="212"/>
      <c r="J14" s="233">
        <v>1.6141857036992626</v>
      </c>
      <c r="K14" s="230">
        <v>27</v>
      </c>
      <c r="L14" s="212"/>
      <c r="M14" s="233">
        <v>1.6505883220366224</v>
      </c>
      <c r="N14" s="230">
        <v>14</v>
      </c>
      <c r="O14" s="212"/>
      <c r="P14" s="233">
        <v>0.9921931754015874</v>
      </c>
      <c r="Q14" s="230">
        <v>11</v>
      </c>
      <c r="R14" s="212"/>
      <c r="S14" s="233">
        <v>8.152468256728516</v>
      </c>
      <c r="T14" s="230">
        <v>11</v>
      </c>
      <c r="U14" s="296"/>
      <c r="V14" s="296" t="str">
        <f>CHAR(65)</f>
        <v>A</v>
      </c>
      <c r="W14" s="296" t="str">
        <f>CHAR(66)</f>
        <v>B</v>
      </c>
      <c r="X14" s="296" t="str">
        <f>CHAR(67)</f>
        <v>C</v>
      </c>
      <c r="Y14" s="296" t="str">
        <f>CHAR(68)</f>
        <v>D</v>
      </c>
      <c r="Z14" s="296" t="str">
        <f>CHAR(69)</f>
        <v>E</v>
      </c>
      <c r="AA14" s="296" t="str">
        <f>CHAR(70)</f>
        <v>F</v>
      </c>
      <c r="AB14" s="296" t="str">
        <f>CHAR(71)</f>
        <v>G</v>
      </c>
      <c r="AC14" s="296"/>
      <c r="AD14" s="296"/>
      <c r="AE14" s="296"/>
      <c r="AF14" s="296"/>
      <c r="AG14" s="296"/>
      <c r="AH14" s="296"/>
      <c r="AI14" s="233">
        <v>114.83260301606593</v>
      </c>
    </row>
    <row r="15" spans="1:35" ht="12" customHeight="1">
      <c r="A15" s="216" t="s">
        <v>172</v>
      </c>
      <c r="B15" s="222">
        <v>8</v>
      </c>
      <c r="C15" s="212"/>
      <c r="D15" s="233">
        <v>2.156299765370558</v>
      </c>
      <c r="E15" s="230">
        <v>26</v>
      </c>
      <c r="F15" s="212"/>
      <c r="G15" s="233">
        <v>1.483966425780277</v>
      </c>
      <c r="H15" s="230">
        <v>20</v>
      </c>
      <c r="I15" s="212"/>
      <c r="J15" s="233">
        <v>1.9871847906098492</v>
      </c>
      <c r="K15" s="230">
        <v>3</v>
      </c>
      <c r="L15" s="212"/>
      <c r="M15" s="233">
        <v>1.4703192902783566</v>
      </c>
      <c r="N15" s="230">
        <v>33</v>
      </c>
      <c r="O15" s="212"/>
      <c r="P15" s="233">
        <v>1.0492330251221023</v>
      </c>
      <c r="Q15" s="230">
        <v>4</v>
      </c>
      <c r="R15" s="212"/>
      <c r="S15" s="233">
        <v>8.147003297161143</v>
      </c>
      <c r="T15" s="230">
        <v>12</v>
      </c>
      <c r="U15" s="296"/>
      <c r="V15" s="296" t="str">
        <f>CHAR(65)</f>
        <v>A</v>
      </c>
      <c r="W15" s="296" t="str">
        <f>CHAR(66)</f>
        <v>B</v>
      </c>
      <c r="X15" s="296" t="str">
        <f>CHAR(67)</f>
        <v>C</v>
      </c>
      <c r="Y15" s="296" t="str">
        <f>CHAR(68)</f>
        <v>D</v>
      </c>
      <c r="Z15" s="296" t="str">
        <f>CHAR(69)</f>
        <v>E</v>
      </c>
      <c r="AA15" s="296" t="str">
        <f>CHAR(70)</f>
        <v>F</v>
      </c>
      <c r="AB15" s="296" t="str">
        <f>CHAR(71)</f>
        <v>G</v>
      </c>
      <c r="AC15" s="296"/>
      <c r="AD15" s="296"/>
      <c r="AE15" s="296"/>
      <c r="AF15" s="296"/>
      <c r="AG15" s="296"/>
      <c r="AH15" s="296"/>
      <c r="AI15" s="233">
        <v>114.75562565010303</v>
      </c>
    </row>
    <row r="16" spans="1:35" ht="12" customHeight="1">
      <c r="A16" s="216" t="s">
        <v>168</v>
      </c>
      <c r="B16" s="222">
        <v>5</v>
      </c>
      <c r="C16" s="212"/>
      <c r="D16" s="233">
        <v>2.2871933613515183</v>
      </c>
      <c r="E16" s="230">
        <v>16</v>
      </c>
      <c r="F16" s="212"/>
      <c r="G16" s="233">
        <v>1.9741712733709342</v>
      </c>
      <c r="H16" s="230">
        <v>1</v>
      </c>
      <c r="I16" s="212"/>
      <c r="J16" s="233">
        <v>1.2572641636382702</v>
      </c>
      <c r="K16" s="230">
        <v>42</v>
      </c>
      <c r="L16" s="212"/>
      <c r="M16" s="233">
        <v>1.8008125151685106</v>
      </c>
      <c r="N16" s="230">
        <v>4</v>
      </c>
      <c r="O16" s="212"/>
      <c r="P16" s="233">
        <v>0.7835474093186516</v>
      </c>
      <c r="Q16" s="230">
        <v>25</v>
      </c>
      <c r="R16" s="212"/>
      <c r="S16" s="233">
        <v>8.102988722847886</v>
      </c>
      <c r="T16" s="230">
        <v>13</v>
      </c>
      <c r="U16" s="296"/>
      <c r="V16" s="296" t="str">
        <f>CHAR(65)</f>
        <v>A</v>
      </c>
      <c r="W16" s="296" t="str">
        <f>CHAR(66)</f>
        <v>B</v>
      </c>
      <c r="X16" s="296" t="str">
        <f>CHAR(67)</f>
        <v>C</v>
      </c>
      <c r="Y16" s="296" t="str">
        <f>CHAR(68)</f>
        <v>D</v>
      </c>
      <c r="Z16" s="296" t="str">
        <f>CHAR(69)</f>
        <v>E</v>
      </c>
      <c r="AA16" s="296" t="str">
        <f>CHAR(70)</f>
        <v>F</v>
      </c>
      <c r="AB16" s="296" t="str">
        <f>CHAR(71)</f>
        <v>G</v>
      </c>
      <c r="AC16" s="296"/>
      <c r="AD16" s="296"/>
      <c r="AE16" s="296"/>
      <c r="AF16" s="296"/>
      <c r="AG16" s="296"/>
      <c r="AH16" s="296"/>
      <c r="AI16" s="233">
        <v>114.13565290321574</v>
      </c>
    </row>
    <row r="17" spans="1:35" ht="12" customHeight="1">
      <c r="A17" s="216" t="s">
        <v>185</v>
      </c>
      <c r="B17" s="222">
        <v>8</v>
      </c>
      <c r="C17" s="212"/>
      <c r="D17" s="233">
        <v>2.1769671752622886</v>
      </c>
      <c r="E17" s="230">
        <v>23</v>
      </c>
      <c r="F17" s="212"/>
      <c r="G17" s="233">
        <v>1.4896886613552651</v>
      </c>
      <c r="H17" s="230">
        <v>19</v>
      </c>
      <c r="I17" s="212"/>
      <c r="J17" s="233">
        <v>1.948598678170823</v>
      </c>
      <c r="K17" s="230">
        <v>5</v>
      </c>
      <c r="L17" s="212"/>
      <c r="M17" s="233">
        <v>1.5848652375414214</v>
      </c>
      <c r="N17" s="230">
        <v>21</v>
      </c>
      <c r="O17" s="212"/>
      <c r="P17" s="233">
        <v>0.89462501140597</v>
      </c>
      <c r="Q17" s="230">
        <v>17</v>
      </c>
      <c r="R17" s="212"/>
      <c r="S17" s="233">
        <v>8.094744763735768</v>
      </c>
      <c r="T17" s="230">
        <v>14</v>
      </c>
      <c r="U17" s="296"/>
      <c r="V17" s="296" t="str">
        <f>CHAR(65)</f>
        <v>A</v>
      </c>
      <c r="W17" s="296" t="str">
        <f>CHAR(66)</f>
        <v>B</v>
      </c>
      <c r="X17" s="296" t="str">
        <f>CHAR(67)</f>
        <v>C</v>
      </c>
      <c r="Y17" s="296" t="str">
        <f>CHAR(68)</f>
        <v>D</v>
      </c>
      <c r="Z17" s="296" t="str">
        <f>CHAR(69)</f>
        <v>E</v>
      </c>
      <c r="AA17" s="296" t="str">
        <f>CHAR(70)</f>
        <v>F</v>
      </c>
      <c r="AB17" s="296" t="str">
        <f>CHAR(71)</f>
        <v>G</v>
      </c>
      <c r="AC17" s="296"/>
      <c r="AD17" s="296"/>
      <c r="AE17" s="296"/>
      <c r="AF17" s="296"/>
      <c r="AG17" s="296"/>
      <c r="AH17" s="296"/>
      <c r="AI17" s="233">
        <v>114.01953159440583</v>
      </c>
    </row>
    <row r="18" spans="1:35" ht="12" customHeight="1">
      <c r="A18" s="216" t="s">
        <v>189</v>
      </c>
      <c r="B18" s="222">
        <v>8.5</v>
      </c>
      <c r="C18" s="212"/>
      <c r="D18" s="233">
        <v>2.059851852542482</v>
      </c>
      <c r="E18" s="230">
        <v>29</v>
      </c>
      <c r="F18" s="212"/>
      <c r="G18" s="233">
        <v>1.4667997190553126</v>
      </c>
      <c r="H18" s="230">
        <v>24</v>
      </c>
      <c r="I18" s="212"/>
      <c r="J18" s="233">
        <v>2.06918027954278</v>
      </c>
      <c r="K18" s="230">
        <v>2</v>
      </c>
      <c r="L18" s="212"/>
      <c r="M18" s="233">
        <v>1.4421522540661273</v>
      </c>
      <c r="N18" s="230">
        <v>35</v>
      </c>
      <c r="O18" s="212"/>
      <c r="P18" s="233">
        <v>1.0267172949692676</v>
      </c>
      <c r="Q18" s="230">
        <v>6</v>
      </c>
      <c r="R18" s="212"/>
      <c r="S18" s="233">
        <v>8.06470140017597</v>
      </c>
      <c r="T18" s="230">
        <v>15</v>
      </c>
      <c r="U18" s="296"/>
      <c r="V18" s="296" t="str">
        <f>CHAR(65)</f>
        <v>A</v>
      </c>
      <c r="W18" s="296" t="str">
        <f>CHAR(66)</f>
        <v>B</v>
      </c>
      <c r="X18" s="296" t="str">
        <f>CHAR(67)</f>
        <v>C</v>
      </c>
      <c r="Y18" s="296" t="str">
        <f>CHAR(68)</f>
        <v>D</v>
      </c>
      <c r="Z18" s="296" t="str">
        <f>CHAR(69)</f>
        <v>E</v>
      </c>
      <c r="AA18" s="296" t="str">
        <f>CHAR(70)</f>
        <v>F</v>
      </c>
      <c r="AB18" s="296" t="str">
        <f>CHAR(71)</f>
        <v>G</v>
      </c>
      <c r="AC18" s="296"/>
      <c r="AD18" s="296"/>
      <c r="AE18" s="296"/>
      <c r="AF18" s="296"/>
      <c r="AG18" s="296"/>
      <c r="AH18" s="296"/>
      <c r="AI18" s="233">
        <v>113.59635206983887</v>
      </c>
    </row>
    <row r="19" spans="1:35" ht="12" customHeight="1">
      <c r="A19" s="216" t="s">
        <v>193</v>
      </c>
      <c r="B19" s="222">
        <v>8</v>
      </c>
      <c r="C19" s="212"/>
      <c r="D19" s="233">
        <v>2.0099056119707996</v>
      </c>
      <c r="E19" s="230">
        <v>33</v>
      </c>
      <c r="F19" s="212"/>
      <c r="G19" s="233">
        <v>1.4763367783469592</v>
      </c>
      <c r="H19" s="230">
        <v>23</v>
      </c>
      <c r="I19" s="212"/>
      <c r="J19" s="233">
        <v>1.9003660376220401</v>
      </c>
      <c r="K19" s="230">
        <v>7</v>
      </c>
      <c r="L19" s="212"/>
      <c r="M19" s="233">
        <v>1.686266567905446</v>
      </c>
      <c r="N19" s="230">
        <v>10</v>
      </c>
      <c r="O19" s="212"/>
      <c r="P19" s="233">
        <v>0.950163812449629</v>
      </c>
      <c r="Q19" s="230">
        <v>13</v>
      </c>
      <c r="R19" s="212"/>
      <c r="S19" s="233">
        <v>8.023038808294874</v>
      </c>
      <c r="T19" s="230">
        <v>16</v>
      </c>
      <c r="U19" s="296"/>
      <c r="V19" s="296" t="str">
        <f>CHAR(65)</f>
        <v>A</v>
      </c>
      <c r="W19" s="296" t="str">
        <f>CHAR(66)</f>
        <v>B</v>
      </c>
      <c r="X19" s="296" t="str">
        <f>CHAR(67)</f>
        <v>C</v>
      </c>
      <c r="Y19" s="296" t="str">
        <f>CHAR(68)</f>
        <v>D</v>
      </c>
      <c r="Z19" s="296" t="str">
        <f>CHAR(69)</f>
        <v>E</v>
      </c>
      <c r="AA19" s="296" t="str">
        <f>CHAR(70)</f>
        <v>F</v>
      </c>
      <c r="AB19" s="296" t="str">
        <f>CHAR(71)</f>
        <v>G</v>
      </c>
      <c r="AC19" s="296"/>
      <c r="AD19" s="296"/>
      <c r="AE19" s="296"/>
      <c r="AF19" s="296"/>
      <c r="AG19" s="296"/>
      <c r="AH19" s="296"/>
      <c r="AI19" s="233">
        <v>113.00950846328406</v>
      </c>
    </row>
    <row r="20" spans="1:35" ht="12" customHeight="1">
      <c r="A20" s="216">
        <v>798</v>
      </c>
      <c r="B20" s="222">
        <v>7</v>
      </c>
      <c r="C20" s="212"/>
      <c r="D20" s="233">
        <v>2.4060309682289693</v>
      </c>
      <c r="E20" s="230">
        <v>7</v>
      </c>
      <c r="F20" s="212"/>
      <c r="G20" s="233">
        <v>1.3447253601222304</v>
      </c>
      <c r="H20" s="230">
        <v>35</v>
      </c>
      <c r="I20" s="212"/>
      <c r="J20" s="233">
        <v>1.7010044566870715</v>
      </c>
      <c r="K20" s="230">
        <v>19</v>
      </c>
      <c r="L20" s="212"/>
      <c r="M20" s="233">
        <v>1.5116309433896258</v>
      </c>
      <c r="N20" s="230">
        <v>31</v>
      </c>
      <c r="O20" s="212"/>
      <c r="P20" s="233">
        <v>1.0252162462924117</v>
      </c>
      <c r="Q20" s="230">
        <v>8</v>
      </c>
      <c r="R20" s="212"/>
      <c r="S20" s="233">
        <v>7.988607974720308</v>
      </c>
      <c r="T20" s="230">
        <v>17</v>
      </c>
      <c r="U20" s="296"/>
      <c r="V20" s="296" t="str">
        <f>CHAR(65)</f>
        <v>A</v>
      </c>
      <c r="W20" s="296" t="str">
        <f>CHAR(66)</f>
        <v>B</v>
      </c>
      <c r="X20" s="296" t="str">
        <f>CHAR(67)</f>
        <v>C</v>
      </c>
      <c r="Y20" s="296" t="str">
        <f>CHAR(68)</f>
        <v>D</v>
      </c>
      <c r="Z20" s="296" t="str">
        <f>CHAR(69)</f>
        <v>E</v>
      </c>
      <c r="AA20" s="296" t="str">
        <f>CHAR(70)</f>
        <v>F</v>
      </c>
      <c r="AB20" s="296" t="str">
        <f>CHAR(71)</f>
        <v>G</v>
      </c>
      <c r="AC20" s="296"/>
      <c r="AD20" s="296"/>
      <c r="AE20" s="296"/>
      <c r="AF20" s="296"/>
      <c r="AG20" s="296"/>
      <c r="AH20" s="296"/>
      <c r="AI20" s="233">
        <v>112.52452868551954</v>
      </c>
    </row>
    <row r="21" spans="1:35" ht="12" customHeight="1">
      <c r="A21" s="216" t="s">
        <v>174</v>
      </c>
      <c r="B21" s="222">
        <v>4</v>
      </c>
      <c r="C21" s="212"/>
      <c r="D21" s="233">
        <v>2.3784744217066622</v>
      </c>
      <c r="E21" s="230">
        <v>9</v>
      </c>
      <c r="F21" s="212"/>
      <c r="G21" s="233">
        <v>1.445818188613689</v>
      </c>
      <c r="H21" s="230">
        <v>25</v>
      </c>
      <c r="I21" s="212"/>
      <c r="J21" s="233">
        <v>1.7026122113720308</v>
      </c>
      <c r="K21" s="230">
        <v>18</v>
      </c>
      <c r="L21" s="212"/>
      <c r="M21" s="233">
        <v>1.643077112380028</v>
      </c>
      <c r="N21" s="230">
        <v>16</v>
      </c>
      <c r="O21" s="212"/>
      <c r="P21" s="233">
        <v>0.7054928781221574</v>
      </c>
      <c r="Q21" s="230">
        <v>27</v>
      </c>
      <c r="R21" s="212"/>
      <c r="S21" s="233">
        <v>7.875474812194567</v>
      </c>
      <c r="T21" s="230">
        <v>18</v>
      </c>
      <c r="U21" s="296"/>
      <c r="V21" s="296" t="str">
        <f>CHAR(65)</f>
        <v>A</v>
      </c>
      <c r="W21" s="296" t="str">
        <f>CHAR(66)</f>
        <v>B</v>
      </c>
      <c r="X21" s="296" t="str">
        <f>CHAR(67)</f>
        <v>C</v>
      </c>
      <c r="Y21" s="296" t="str">
        <f>CHAR(68)</f>
        <v>D</v>
      </c>
      <c r="Z21" s="296" t="str">
        <f>CHAR(69)</f>
        <v>E</v>
      </c>
      <c r="AA21" s="296" t="str">
        <f>CHAR(70)</f>
        <v>F</v>
      </c>
      <c r="AB21" s="296" t="str">
        <f>CHAR(71)</f>
        <v>G</v>
      </c>
      <c r="AC21" s="296" t="str">
        <f>CHAR(72)</f>
        <v>H</v>
      </c>
      <c r="AD21" s="296"/>
      <c r="AE21" s="296"/>
      <c r="AF21" s="296"/>
      <c r="AG21" s="296"/>
      <c r="AH21" s="296"/>
      <c r="AI21" s="233">
        <v>110.93097748959208</v>
      </c>
    </row>
    <row r="22" spans="1:35" ht="12" customHeight="1">
      <c r="A22" s="216" t="s">
        <v>182</v>
      </c>
      <c r="B22" s="222">
        <v>8</v>
      </c>
      <c r="C22" s="212"/>
      <c r="D22" s="233">
        <v>2.3767521375490177</v>
      </c>
      <c r="E22" s="230">
        <v>10</v>
      </c>
      <c r="F22" s="212"/>
      <c r="G22" s="233">
        <v>1.2836881806556895</v>
      </c>
      <c r="H22" s="230">
        <v>36</v>
      </c>
      <c r="I22" s="212"/>
      <c r="J22" s="233">
        <v>1.8794652267175678</v>
      </c>
      <c r="K22" s="230">
        <v>8</v>
      </c>
      <c r="L22" s="212"/>
      <c r="M22" s="233">
        <v>1.387695984055818</v>
      </c>
      <c r="N22" s="230">
        <v>38</v>
      </c>
      <c r="O22" s="212"/>
      <c r="P22" s="233">
        <v>0.8480925024234448</v>
      </c>
      <c r="Q22" s="230">
        <v>20</v>
      </c>
      <c r="R22" s="212"/>
      <c r="S22" s="233">
        <v>7.775694031401537</v>
      </c>
      <c r="T22" s="230">
        <v>19</v>
      </c>
      <c r="U22" s="296"/>
      <c r="V22" s="296" t="str">
        <f>CHAR(65)</f>
        <v>A</v>
      </c>
      <c r="W22" s="296" t="str">
        <f>CHAR(66)</f>
        <v>B</v>
      </c>
      <c r="X22" s="296" t="str">
        <f>CHAR(67)</f>
        <v>C</v>
      </c>
      <c r="Y22" s="296" t="str">
        <f>CHAR(68)</f>
        <v>D</v>
      </c>
      <c r="Z22" s="296" t="str">
        <f>CHAR(69)</f>
        <v>E</v>
      </c>
      <c r="AA22" s="296" t="str">
        <f>CHAR(70)</f>
        <v>F</v>
      </c>
      <c r="AB22" s="296" t="str">
        <f>CHAR(71)</f>
        <v>G</v>
      </c>
      <c r="AC22" s="296" t="str">
        <f>CHAR(72)</f>
        <v>H</v>
      </c>
      <c r="AD22" s="296" t="str">
        <f>CHAR(73)</f>
        <v>I</v>
      </c>
      <c r="AE22" s="296"/>
      <c r="AF22" s="296"/>
      <c r="AG22" s="296"/>
      <c r="AH22" s="296"/>
      <c r="AI22" s="233">
        <v>109.52550292304196</v>
      </c>
    </row>
    <row r="23" spans="1:35" ht="12" customHeight="1">
      <c r="A23" s="216" t="s">
        <v>192</v>
      </c>
      <c r="B23" s="222">
        <v>4.1</v>
      </c>
      <c r="C23" s="212"/>
      <c r="D23" s="233">
        <v>2.1390769237941156</v>
      </c>
      <c r="E23" s="230">
        <v>28</v>
      </c>
      <c r="F23" s="212"/>
      <c r="G23" s="233">
        <v>1.705226201346488</v>
      </c>
      <c r="H23" s="230">
        <v>8</v>
      </c>
      <c r="I23" s="212"/>
      <c r="J23" s="233">
        <v>1.6238322318090193</v>
      </c>
      <c r="K23" s="230">
        <v>26</v>
      </c>
      <c r="L23" s="212"/>
      <c r="M23" s="233">
        <v>1.7012889872186348</v>
      </c>
      <c r="N23" s="230">
        <v>8</v>
      </c>
      <c r="O23" s="212"/>
      <c r="P23" s="233">
        <v>0.5809058379431382</v>
      </c>
      <c r="Q23" s="230">
        <v>38</v>
      </c>
      <c r="R23" s="212"/>
      <c r="S23" s="233">
        <v>7.750330182111396</v>
      </c>
      <c r="T23" s="230">
        <v>20</v>
      </c>
      <c r="U23" s="296"/>
      <c r="V23" s="296" t="str">
        <f>CHAR(65)</f>
        <v>A</v>
      </c>
      <c r="W23" s="296" t="str">
        <f>CHAR(66)</f>
        <v>B</v>
      </c>
      <c r="X23" s="296" t="str">
        <f>CHAR(67)</f>
        <v>C</v>
      </c>
      <c r="Y23" s="296" t="str">
        <f>CHAR(68)</f>
        <v>D</v>
      </c>
      <c r="Z23" s="296" t="str">
        <f>CHAR(69)</f>
        <v>E</v>
      </c>
      <c r="AA23" s="296" t="str">
        <f>CHAR(70)</f>
        <v>F</v>
      </c>
      <c r="AB23" s="296" t="str">
        <f>CHAR(71)</f>
        <v>G</v>
      </c>
      <c r="AC23" s="296" t="str">
        <f>CHAR(72)</f>
        <v>H</v>
      </c>
      <c r="AD23" s="296" t="str">
        <f>CHAR(73)</f>
        <v>I</v>
      </c>
      <c r="AE23" s="296"/>
      <c r="AF23" s="296"/>
      <c r="AG23" s="296"/>
      <c r="AH23" s="296"/>
      <c r="AI23" s="233">
        <v>109.16823727725544</v>
      </c>
    </row>
    <row r="24" spans="1:35" ht="12" customHeight="1">
      <c r="A24" s="216" t="s">
        <v>164</v>
      </c>
      <c r="B24" s="222">
        <v>6</v>
      </c>
      <c r="C24" s="212"/>
      <c r="D24" s="233">
        <v>1.980626781290848</v>
      </c>
      <c r="E24" s="230">
        <v>34</v>
      </c>
      <c r="F24" s="212"/>
      <c r="G24" s="233">
        <v>1.3790587735721598</v>
      </c>
      <c r="H24" s="230">
        <v>31</v>
      </c>
      <c r="I24" s="212"/>
      <c r="J24" s="233">
        <v>1.8248015674289473</v>
      </c>
      <c r="K24" s="230">
        <v>10</v>
      </c>
      <c r="L24" s="212"/>
      <c r="M24" s="233">
        <v>1.767012071713836</v>
      </c>
      <c r="N24" s="230">
        <v>7</v>
      </c>
      <c r="O24" s="212"/>
      <c r="P24" s="233">
        <v>0.7535264357815384</v>
      </c>
      <c r="Q24" s="230">
        <v>26</v>
      </c>
      <c r="R24" s="212"/>
      <c r="S24" s="233">
        <v>7.705025629787329</v>
      </c>
      <c r="T24" s="230">
        <v>21</v>
      </c>
      <c r="U24" s="296"/>
      <c r="V24" s="296" t="str">
        <f>CHAR(65)</f>
        <v>A</v>
      </c>
      <c r="W24" s="296" t="str">
        <f>CHAR(66)</f>
        <v>B</v>
      </c>
      <c r="X24" s="296" t="str">
        <f>CHAR(67)</f>
        <v>C</v>
      </c>
      <c r="Y24" s="296" t="str">
        <f>CHAR(68)</f>
        <v>D</v>
      </c>
      <c r="Z24" s="296" t="str">
        <f>CHAR(69)</f>
        <v>E</v>
      </c>
      <c r="AA24" s="296" t="str">
        <f>CHAR(70)</f>
        <v>F</v>
      </c>
      <c r="AB24" s="296" t="str">
        <f>CHAR(71)</f>
        <v>G</v>
      </c>
      <c r="AC24" s="296" t="str">
        <f>CHAR(72)</f>
        <v>H</v>
      </c>
      <c r="AD24" s="296" t="str">
        <f>CHAR(73)</f>
        <v>I</v>
      </c>
      <c r="AE24" s="296"/>
      <c r="AF24" s="296"/>
      <c r="AG24" s="296"/>
      <c r="AH24" s="296"/>
      <c r="AI24" s="233">
        <v>108.53009438506369</v>
      </c>
    </row>
    <row r="25" spans="1:35" ht="12" customHeight="1">
      <c r="A25" s="216" t="s">
        <v>162</v>
      </c>
      <c r="B25" s="222">
        <v>8</v>
      </c>
      <c r="C25" s="212"/>
      <c r="D25" s="233">
        <v>2.237247120779836</v>
      </c>
      <c r="E25" s="230">
        <v>19</v>
      </c>
      <c r="F25" s="212"/>
      <c r="G25" s="233">
        <v>1.6766150234715471</v>
      </c>
      <c r="H25" s="230">
        <v>9</v>
      </c>
      <c r="I25" s="212"/>
      <c r="J25" s="233">
        <v>1.5595220444106421</v>
      </c>
      <c r="K25" s="230">
        <v>29</v>
      </c>
      <c r="L25" s="212"/>
      <c r="M25" s="233">
        <v>1.537920177187706</v>
      </c>
      <c r="N25" s="230">
        <v>24</v>
      </c>
      <c r="O25" s="212"/>
      <c r="P25" s="233">
        <v>0.6739708559081888</v>
      </c>
      <c r="Q25" s="230">
        <v>29</v>
      </c>
      <c r="R25" s="212"/>
      <c r="S25" s="233">
        <v>7.685275221757919</v>
      </c>
      <c r="T25" s="230">
        <v>22</v>
      </c>
      <c r="U25" s="296"/>
      <c r="V25" s="296" t="str">
        <f>CHAR(65)</f>
        <v>A</v>
      </c>
      <c r="W25" s="296" t="str">
        <f>CHAR(66)</f>
        <v>B</v>
      </c>
      <c r="X25" s="296" t="str">
        <f>CHAR(67)</f>
        <v>C</v>
      </c>
      <c r="Y25" s="296" t="str">
        <f>CHAR(68)</f>
        <v>D</v>
      </c>
      <c r="Z25" s="296" t="str">
        <f>CHAR(69)</f>
        <v>E</v>
      </c>
      <c r="AA25" s="296" t="str">
        <f>CHAR(70)</f>
        <v>F</v>
      </c>
      <c r="AB25" s="296" t="str">
        <f>CHAR(71)</f>
        <v>G</v>
      </c>
      <c r="AC25" s="296" t="str">
        <f>CHAR(72)</f>
        <v>H</v>
      </c>
      <c r="AD25" s="296" t="str">
        <f>CHAR(73)</f>
        <v>I</v>
      </c>
      <c r="AE25" s="296"/>
      <c r="AF25" s="296"/>
      <c r="AG25" s="296"/>
      <c r="AH25" s="296"/>
      <c r="AI25" s="233">
        <v>108.25189756255236</v>
      </c>
    </row>
    <row r="26" spans="1:35" ht="12" customHeight="1">
      <c r="A26" s="216" t="s">
        <v>190</v>
      </c>
      <c r="B26" s="222">
        <v>5</v>
      </c>
      <c r="C26" s="212"/>
      <c r="D26" s="233">
        <v>2.31647219203147</v>
      </c>
      <c r="E26" s="230">
        <v>11</v>
      </c>
      <c r="F26" s="212"/>
      <c r="G26" s="233">
        <v>1.53928136967183</v>
      </c>
      <c r="H26" s="230">
        <v>15</v>
      </c>
      <c r="I26" s="212"/>
      <c r="J26" s="233">
        <v>1.5579142897256824</v>
      </c>
      <c r="K26" s="230">
        <v>30</v>
      </c>
      <c r="L26" s="212"/>
      <c r="M26" s="233">
        <v>1.6242990882385422</v>
      </c>
      <c r="N26" s="230">
        <v>17</v>
      </c>
      <c r="O26" s="212"/>
      <c r="P26" s="233">
        <v>0.6094257628033957</v>
      </c>
      <c r="Q26" s="230">
        <v>35</v>
      </c>
      <c r="R26" s="212"/>
      <c r="S26" s="233">
        <v>7.6473927024709205</v>
      </c>
      <c r="T26" s="230">
        <v>23</v>
      </c>
      <c r="U26" s="296"/>
      <c r="V26" s="296"/>
      <c r="W26" s="296" t="str">
        <f>CHAR(66)</f>
        <v>B</v>
      </c>
      <c r="X26" s="296" t="str">
        <f>CHAR(67)</f>
        <v>C</v>
      </c>
      <c r="Y26" s="296" t="str">
        <f>CHAR(68)</f>
        <v>D</v>
      </c>
      <c r="Z26" s="296" t="str">
        <f>CHAR(69)</f>
        <v>E</v>
      </c>
      <c r="AA26" s="296" t="str">
        <f>CHAR(70)</f>
        <v>F</v>
      </c>
      <c r="AB26" s="296" t="str">
        <f>CHAR(71)</f>
        <v>G</v>
      </c>
      <c r="AC26" s="296" t="str">
        <f>CHAR(72)</f>
        <v>H</v>
      </c>
      <c r="AD26" s="296" t="str">
        <f>CHAR(73)</f>
        <v>I</v>
      </c>
      <c r="AE26" s="296" t="str">
        <f>CHAR(74)</f>
        <v>J</v>
      </c>
      <c r="AF26" s="296"/>
      <c r="AG26" s="296"/>
      <c r="AH26" s="296"/>
      <c r="AI26" s="233">
        <v>107.71829863747317</v>
      </c>
    </row>
    <row r="27" spans="1:35" ht="12" customHeight="1">
      <c r="A27" s="216" t="s">
        <v>188</v>
      </c>
      <c r="B27" s="222">
        <v>8</v>
      </c>
      <c r="C27" s="212"/>
      <c r="D27" s="233">
        <v>2.1614666178434905</v>
      </c>
      <c r="E27" s="230">
        <v>24</v>
      </c>
      <c r="F27" s="212"/>
      <c r="G27" s="233">
        <v>1.4229292463137364</v>
      </c>
      <c r="H27" s="230">
        <v>27</v>
      </c>
      <c r="I27" s="212"/>
      <c r="J27" s="233">
        <v>1.64955630676837</v>
      </c>
      <c r="K27" s="230">
        <v>24</v>
      </c>
      <c r="L27" s="212"/>
      <c r="M27" s="233">
        <v>1.4759526975208024</v>
      </c>
      <c r="N27" s="230">
        <v>32</v>
      </c>
      <c r="O27" s="212"/>
      <c r="P27" s="233">
        <v>0.9051323521439596</v>
      </c>
      <c r="Q27" s="230">
        <v>15</v>
      </c>
      <c r="R27" s="212"/>
      <c r="S27" s="233">
        <v>7.6150372205903585</v>
      </c>
      <c r="T27" s="230">
        <v>24</v>
      </c>
      <c r="U27" s="296"/>
      <c r="V27" s="296"/>
      <c r="W27" s="296" t="str">
        <f>CHAR(66)</f>
        <v>B</v>
      </c>
      <c r="X27" s="296" t="str">
        <f>CHAR(67)</f>
        <v>C</v>
      </c>
      <c r="Y27" s="296" t="str">
        <f>CHAR(68)</f>
        <v>D</v>
      </c>
      <c r="Z27" s="296" t="str">
        <f>CHAR(69)</f>
        <v>E</v>
      </c>
      <c r="AA27" s="296" t="str">
        <f>CHAR(70)</f>
        <v>F</v>
      </c>
      <c r="AB27" s="296" t="str">
        <f>CHAR(71)</f>
        <v>G</v>
      </c>
      <c r="AC27" s="296" t="str">
        <f>CHAR(72)</f>
        <v>H</v>
      </c>
      <c r="AD27" s="296" t="str">
        <f>CHAR(73)</f>
        <v>I</v>
      </c>
      <c r="AE27" s="296" t="str">
        <f>CHAR(74)</f>
        <v>J</v>
      </c>
      <c r="AF27" s="296"/>
      <c r="AG27" s="296"/>
      <c r="AH27" s="296"/>
      <c r="AI27" s="233">
        <v>107.26255148346033</v>
      </c>
    </row>
    <row r="28" spans="1:35" ht="12" customHeight="1">
      <c r="A28" s="216" t="s">
        <v>183</v>
      </c>
      <c r="B28" s="222">
        <v>8</v>
      </c>
      <c r="C28" s="212"/>
      <c r="D28" s="233">
        <v>1.627558528973784</v>
      </c>
      <c r="E28" s="230">
        <v>45</v>
      </c>
      <c r="F28" s="212"/>
      <c r="G28" s="233">
        <v>1.8578191500128405</v>
      </c>
      <c r="H28" s="230">
        <v>4</v>
      </c>
      <c r="I28" s="212"/>
      <c r="J28" s="233">
        <v>1.7074354754269092</v>
      </c>
      <c r="K28" s="230">
        <v>17</v>
      </c>
      <c r="L28" s="212"/>
      <c r="M28" s="233">
        <v>1.5566982013291923</v>
      </c>
      <c r="N28" s="230">
        <v>22</v>
      </c>
      <c r="O28" s="212"/>
      <c r="P28" s="233">
        <v>0.8435893563928776</v>
      </c>
      <c r="Q28" s="230">
        <v>21</v>
      </c>
      <c r="R28" s="212"/>
      <c r="S28" s="233">
        <v>7.593100712135604</v>
      </c>
      <c r="T28" s="230">
        <v>25</v>
      </c>
      <c r="U28" s="296"/>
      <c r="V28" s="296"/>
      <c r="W28" s="296" t="str">
        <f>CHAR(66)</f>
        <v>B</v>
      </c>
      <c r="X28" s="296" t="str">
        <f>CHAR(67)</f>
        <v>C</v>
      </c>
      <c r="Y28" s="296" t="str">
        <f>CHAR(68)</f>
        <v>D</v>
      </c>
      <c r="Z28" s="296" t="str">
        <f>CHAR(69)</f>
        <v>E</v>
      </c>
      <c r="AA28" s="296" t="str">
        <f>CHAR(70)</f>
        <v>F</v>
      </c>
      <c r="AB28" s="296" t="str">
        <f>CHAR(71)</f>
        <v>G</v>
      </c>
      <c r="AC28" s="296" t="str">
        <f>CHAR(72)</f>
        <v>H</v>
      </c>
      <c r="AD28" s="296" t="str">
        <f>CHAR(73)</f>
        <v>I</v>
      </c>
      <c r="AE28" s="296" t="str">
        <f>CHAR(74)</f>
        <v>J</v>
      </c>
      <c r="AF28" s="296"/>
      <c r="AG28" s="296"/>
      <c r="AH28" s="296"/>
      <c r="AI28" s="233">
        <v>106.95356207220266</v>
      </c>
    </row>
    <row r="29" spans="1:35" ht="12" customHeight="1">
      <c r="A29" s="216" t="s">
        <v>181</v>
      </c>
      <c r="B29" s="222">
        <v>6</v>
      </c>
      <c r="C29" s="212"/>
      <c r="D29" s="233">
        <v>1.8910680050933486</v>
      </c>
      <c r="E29" s="230">
        <v>38</v>
      </c>
      <c r="F29" s="212"/>
      <c r="G29" s="233">
        <v>1.6308371388716414</v>
      </c>
      <c r="H29" s="230">
        <v>12</v>
      </c>
      <c r="I29" s="212"/>
      <c r="J29" s="233">
        <v>1.6977889473171526</v>
      </c>
      <c r="K29" s="230">
        <v>21</v>
      </c>
      <c r="L29" s="212"/>
      <c r="M29" s="233">
        <v>1.5322867699452605</v>
      </c>
      <c r="N29" s="230">
        <v>27</v>
      </c>
      <c r="O29" s="212"/>
      <c r="P29" s="233">
        <v>0.807564188148342</v>
      </c>
      <c r="Q29" s="230">
        <v>24</v>
      </c>
      <c r="R29" s="212"/>
      <c r="S29" s="233">
        <v>7.559545049375746</v>
      </c>
      <c r="T29" s="230">
        <v>26</v>
      </c>
      <c r="U29" s="296"/>
      <c r="V29" s="296"/>
      <c r="W29" s="296" t="str">
        <f>CHAR(66)</f>
        <v>B</v>
      </c>
      <c r="X29" s="296" t="str">
        <f>CHAR(67)</f>
        <v>C</v>
      </c>
      <c r="Y29" s="296" t="str">
        <f>CHAR(68)</f>
        <v>D</v>
      </c>
      <c r="Z29" s="296" t="str">
        <f>CHAR(69)</f>
        <v>E</v>
      </c>
      <c r="AA29" s="296" t="str">
        <f>CHAR(70)</f>
        <v>F</v>
      </c>
      <c r="AB29" s="296" t="str">
        <f>CHAR(71)</f>
        <v>G</v>
      </c>
      <c r="AC29" s="296" t="str">
        <f>CHAR(72)</f>
        <v>H</v>
      </c>
      <c r="AD29" s="296" t="str">
        <f>CHAR(73)</f>
        <v>I</v>
      </c>
      <c r="AE29" s="296" t="str">
        <f>CHAR(74)</f>
        <v>J</v>
      </c>
      <c r="AF29" s="296"/>
      <c r="AG29" s="296"/>
      <c r="AH29" s="296"/>
      <c r="AI29" s="233">
        <v>106.48090962152142</v>
      </c>
    </row>
    <row r="30" spans="1:35" ht="12" customHeight="1">
      <c r="A30" s="216" t="s">
        <v>178</v>
      </c>
      <c r="B30" s="222">
        <v>4</v>
      </c>
      <c r="C30" s="212"/>
      <c r="D30" s="233">
        <v>2.445643503854786</v>
      </c>
      <c r="E30" s="230">
        <v>5</v>
      </c>
      <c r="F30" s="212"/>
      <c r="G30" s="233">
        <v>1.503040544363571</v>
      </c>
      <c r="H30" s="230">
        <v>18</v>
      </c>
      <c r="I30" s="212"/>
      <c r="J30" s="233">
        <v>1.6993967020021123</v>
      </c>
      <c r="K30" s="230">
        <v>20</v>
      </c>
      <c r="L30" s="212"/>
      <c r="M30" s="233">
        <v>1.2862946536917934</v>
      </c>
      <c r="N30" s="230">
        <v>43</v>
      </c>
      <c r="O30" s="212"/>
      <c r="P30" s="233">
        <v>0.5238659882226233</v>
      </c>
      <c r="Q30" s="230">
        <v>41</v>
      </c>
      <c r="R30" s="212"/>
      <c r="S30" s="233">
        <v>7.458241392134887</v>
      </c>
      <c r="T30" s="230">
        <v>27</v>
      </c>
      <c r="U30" s="296"/>
      <c r="V30" s="296"/>
      <c r="W30" s="296" t="str">
        <f>CHAR(66)</f>
        <v>B</v>
      </c>
      <c r="X30" s="296" t="str">
        <f>CHAR(67)</f>
        <v>C</v>
      </c>
      <c r="Y30" s="296" t="str">
        <f>CHAR(68)</f>
        <v>D</v>
      </c>
      <c r="Z30" s="296" t="str">
        <f>CHAR(69)</f>
        <v>E</v>
      </c>
      <c r="AA30" s="296" t="str">
        <f>CHAR(70)</f>
        <v>F</v>
      </c>
      <c r="AB30" s="296" t="str">
        <f>CHAR(71)</f>
        <v>G</v>
      </c>
      <c r="AC30" s="296" t="str">
        <f>CHAR(72)</f>
        <v>H</v>
      </c>
      <c r="AD30" s="296" t="str">
        <f>CHAR(73)</f>
        <v>I</v>
      </c>
      <c r="AE30" s="296" t="str">
        <f>CHAR(74)</f>
        <v>J</v>
      </c>
      <c r="AF30" s="296"/>
      <c r="AG30" s="296"/>
      <c r="AH30" s="296"/>
      <c r="AI30" s="233">
        <v>105.0539843898391</v>
      </c>
    </row>
    <row r="31" spans="1:35" ht="12" customHeight="1">
      <c r="A31" s="216" t="s">
        <v>195</v>
      </c>
      <c r="B31" s="222">
        <v>4</v>
      </c>
      <c r="C31" s="212"/>
      <c r="D31" s="233">
        <v>1.7963423764229167</v>
      </c>
      <c r="E31" s="230">
        <v>39</v>
      </c>
      <c r="F31" s="212"/>
      <c r="G31" s="233">
        <v>1.6537260811715941</v>
      </c>
      <c r="H31" s="230">
        <v>10</v>
      </c>
      <c r="I31" s="212"/>
      <c r="J31" s="233">
        <v>1.5386212335061695</v>
      </c>
      <c r="K31" s="230">
        <v>33</v>
      </c>
      <c r="L31" s="212"/>
      <c r="M31" s="233">
        <v>1.7801566886128761</v>
      </c>
      <c r="N31" s="230">
        <v>6</v>
      </c>
      <c r="O31" s="212"/>
      <c r="P31" s="233">
        <v>0.6304404442793748</v>
      </c>
      <c r="Q31" s="230">
        <v>32</v>
      </c>
      <c r="R31" s="212"/>
      <c r="S31" s="233">
        <v>7.399286823992931</v>
      </c>
      <c r="T31" s="230">
        <v>28</v>
      </c>
      <c r="U31" s="296"/>
      <c r="V31" s="296"/>
      <c r="W31" s="296" t="str">
        <f>CHAR(66)</f>
        <v>B</v>
      </c>
      <c r="X31" s="296" t="str">
        <f>CHAR(67)</f>
        <v>C</v>
      </c>
      <c r="Y31" s="296" t="str">
        <f>CHAR(68)</f>
        <v>D</v>
      </c>
      <c r="Z31" s="296" t="str">
        <f>CHAR(69)</f>
        <v>E</v>
      </c>
      <c r="AA31" s="296" t="str">
        <f>CHAR(70)</f>
        <v>F</v>
      </c>
      <c r="AB31" s="296" t="str">
        <f>CHAR(71)</f>
        <v>G</v>
      </c>
      <c r="AC31" s="296" t="str">
        <f>CHAR(72)</f>
        <v>H</v>
      </c>
      <c r="AD31" s="296" t="str">
        <f>CHAR(73)</f>
        <v>I</v>
      </c>
      <c r="AE31" s="296" t="str">
        <f>CHAR(74)</f>
        <v>J</v>
      </c>
      <c r="AF31" s="296"/>
      <c r="AG31" s="296"/>
      <c r="AH31" s="296"/>
      <c r="AI31" s="233">
        <v>104.22357250643906</v>
      </c>
    </row>
    <row r="32" spans="1:35" ht="12" customHeight="1">
      <c r="A32" s="216" t="s">
        <v>173</v>
      </c>
      <c r="B32" s="222">
        <v>5</v>
      </c>
      <c r="C32" s="212"/>
      <c r="D32" s="233">
        <v>2.2441362574104127</v>
      </c>
      <c r="E32" s="230">
        <v>17</v>
      </c>
      <c r="F32" s="212"/>
      <c r="G32" s="233">
        <v>1.34663277198056</v>
      </c>
      <c r="H32" s="230">
        <v>34</v>
      </c>
      <c r="I32" s="212"/>
      <c r="J32" s="233">
        <v>1.543444497561048</v>
      </c>
      <c r="K32" s="230">
        <v>32</v>
      </c>
      <c r="L32" s="212"/>
      <c r="M32" s="233">
        <v>1.5886208423697186</v>
      </c>
      <c r="N32" s="230">
        <v>19</v>
      </c>
      <c r="O32" s="212"/>
      <c r="P32" s="233">
        <v>0.6484530284016427</v>
      </c>
      <c r="Q32" s="230">
        <v>30</v>
      </c>
      <c r="R32" s="212"/>
      <c r="S32" s="233">
        <v>7.371287397723384</v>
      </c>
      <c r="T32" s="230">
        <v>29</v>
      </c>
      <c r="U32" s="296"/>
      <c r="V32" s="296"/>
      <c r="W32" s="296" t="str">
        <f>CHAR(66)</f>
        <v>B</v>
      </c>
      <c r="X32" s="296" t="str">
        <f>CHAR(67)</f>
        <v>C</v>
      </c>
      <c r="Y32" s="296" t="str">
        <f>CHAR(68)</f>
        <v>D</v>
      </c>
      <c r="Z32" s="296" t="str">
        <f>CHAR(69)</f>
        <v>E</v>
      </c>
      <c r="AA32" s="296" t="str">
        <f>CHAR(70)</f>
        <v>F</v>
      </c>
      <c r="AB32" s="296" t="str">
        <f>CHAR(71)</f>
        <v>G</v>
      </c>
      <c r="AC32" s="296" t="str">
        <f>CHAR(72)</f>
        <v>H</v>
      </c>
      <c r="AD32" s="296" t="str">
        <f>CHAR(73)</f>
        <v>I</v>
      </c>
      <c r="AE32" s="296" t="str">
        <f>CHAR(74)</f>
        <v>J</v>
      </c>
      <c r="AF32" s="296" t="str">
        <f>CHAR(75)</f>
        <v>K</v>
      </c>
      <c r="AG32" s="296"/>
      <c r="AH32" s="296"/>
      <c r="AI32" s="233">
        <v>103.82918311414247</v>
      </c>
    </row>
    <row r="33" spans="1:35" ht="12" customHeight="1">
      <c r="A33" s="216" t="s">
        <v>169</v>
      </c>
      <c r="B33" s="222">
        <v>6</v>
      </c>
      <c r="C33" s="212"/>
      <c r="D33" s="233">
        <v>2.461144061273584</v>
      </c>
      <c r="E33" s="230">
        <v>4</v>
      </c>
      <c r="F33" s="212"/>
      <c r="G33" s="233">
        <v>1.1673360572975957</v>
      </c>
      <c r="H33" s="230">
        <v>40</v>
      </c>
      <c r="I33" s="212"/>
      <c r="J33" s="233">
        <v>1.6559873255082078</v>
      </c>
      <c r="K33" s="230">
        <v>23</v>
      </c>
      <c r="L33" s="212"/>
      <c r="M33" s="233">
        <v>1.3933293912982638</v>
      </c>
      <c r="N33" s="230">
        <v>37</v>
      </c>
      <c r="O33" s="212"/>
      <c r="P33" s="233">
        <v>0.6874802939998896</v>
      </c>
      <c r="Q33" s="230">
        <v>28</v>
      </c>
      <c r="R33" s="212"/>
      <c r="S33" s="233">
        <v>7.3652771293775405</v>
      </c>
      <c r="T33" s="230">
        <v>30</v>
      </c>
      <c r="U33" s="296"/>
      <c r="V33" s="296"/>
      <c r="W33" s="296" t="str">
        <f>CHAR(66)</f>
        <v>B</v>
      </c>
      <c r="X33" s="296" t="str">
        <f>CHAR(67)</f>
        <v>C</v>
      </c>
      <c r="Y33" s="296" t="str">
        <f>CHAR(68)</f>
        <v>D</v>
      </c>
      <c r="Z33" s="296" t="str">
        <f>CHAR(69)</f>
        <v>E</v>
      </c>
      <c r="AA33" s="296" t="str">
        <f>CHAR(70)</f>
        <v>F</v>
      </c>
      <c r="AB33" s="296" t="str">
        <f>CHAR(71)</f>
        <v>G</v>
      </c>
      <c r="AC33" s="296" t="str">
        <f>CHAR(72)</f>
        <v>H</v>
      </c>
      <c r="AD33" s="296" t="str">
        <f>CHAR(73)</f>
        <v>I</v>
      </c>
      <c r="AE33" s="296" t="str">
        <f>CHAR(74)</f>
        <v>J</v>
      </c>
      <c r="AF33" s="296" t="str">
        <f>CHAR(75)</f>
        <v>K</v>
      </c>
      <c r="AG33" s="296"/>
      <c r="AH33" s="296"/>
      <c r="AI33" s="233">
        <v>103.74452473373006</v>
      </c>
    </row>
    <row r="34" spans="1:35" ht="12" customHeight="1">
      <c r="A34" s="216" t="s">
        <v>161</v>
      </c>
      <c r="B34" s="222">
        <v>9</v>
      </c>
      <c r="C34" s="212"/>
      <c r="D34" s="233">
        <v>1.72400644180186</v>
      </c>
      <c r="E34" s="230">
        <v>42</v>
      </c>
      <c r="F34" s="212"/>
      <c r="G34" s="233">
        <v>1.2283732367641367</v>
      </c>
      <c r="H34" s="230">
        <v>39</v>
      </c>
      <c r="I34" s="212"/>
      <c r="J34" s="233">
        <v>1.7154742488517063</v>
      </c>
      <c r="K34" s="230">
        <v>16</v>
      </c>
      <c r="L34" s="212"/>
      <c r="M34" s="233">
        <v>1.6712441485922571</v>
      </c>
      <c r="N34" s="230">
        <v>12</v>
      </c>
      <c r="O34" s="212"/>
      <c r="P34" s="233">
        <v>0.9966963214321545</v>
      </c>
      <c r="Q34" s="230">
        <v>10</v>
      </c>
      <c r="R34" s="212"/>
      <c r="S34" s="233">
        <v>7.335794397442115</v>
      </c>
      <c r="T34" s="230">
        <v>31</v>
      </c>
      <c r="U34" s="296"/>
      <c r="V34" s="296"/>
      <c r="W34" s="296"/>
      <c r="X34" s="296" t="str">
        <f>CHAR(67)</f>
        <v>C</v>
      </c>
      <c r="Y34" s="296" t="str">
        <f>CHAR(68)</f>
        <v>D</v>
      </c>
      <c r="Z34" s="296" t="str">
        <f>CHAR(69)</f>
        <v>E</v>
      </c>
      <c r="AA34" s="296" t="str">
        <f>CHAR(70)</f>
        <v>F</v>
      </c>
      <c r="AB34" s="296" t="str">
        <f>CHAR(71)</f>
        <v>G</v>
      </c>
      <c r="AC34" s="296" t="str">
        <f>CHAR(72)</f>
        <v>H</v>
      </c>
      <c r="AD34" s="296" t="str">
        <f>CHAR(73)</f>
        <v>I</v>
      </c>
      <c r="AE34" s="296" t="str">
        <f>CHAR(74)</f>
        <v>J</v>
      </c>
      <c r="AF34" s="296" t="str">
        <f>CHAR(75)</f>
        <v>K</v>
      </c>
      <c r="AG34" s="296"/>
      <c r="AH34" s="296"/>
      <c r="AI34" s="233">
        <v>103.3292420554595</v>
      </c>
    </row>
    <row r="35" spans="1:35" ht="12" customHeight="1">
      <c r="A35" s="216" t="s">
        <v>171</v>
      </c>
      <c r="B35" s="222">
        <v>8</v>
      </c>
      <c r="C35" s="212"/>
      <c r="D35" s="233">
        <v>2.1597443336858464</v>
      </c>
      <c r="E35" s="230">
        <v>25</v>
      </c>
      <c r="F35" s="212"/>
      <c r="G35" s="233">
        <v>1.1597064098642784</v>
      </c>
      <c r="H35" s="230">
        <v>41</v>
      </c>
      <c r="I35" s="212"/>
      <c r="J35" s="233">
        <v>1.5804228553151147</v>
      </c>
      <c r="K35" s="230">
        <v>28</v>
      </c>
      <c r="L35" s="212"/>
      <c r="M35" s="233">
        <v>1.4459078588944247</v>
      </c>
      <c r="N35" s="230">
        <v>34</v>
      </c>
      <c r="O35" s="212"/>
      <c r="P35" s="233">
        <v>0.8886208166985472</v>
      </c>
      <c r="Q35" s="230">
        <v>18</v>
      </c>
      <c r="R35" s="212"/>
      <c r="S35" s="233">
        <v>7.234402274458211</v>
      </c>
      <c r="T35" s="230">
        <v>32</v>
      </c>
      <c r="U35" s="296"/>
      <c r="V35" s="296"/>
      <c r="W35" s="296"/>
      <c r="X35" s="296" t="str">
        <f>CHAR(67)</f>
        <v>C</v>
      </c>
      <c r="Y35" s="296" t="str">
        <f>CHAR(68)</f>
        <v>D</v>
      </c>
      <c r="Z35" s="296" t="str">
        <f>CHAR(69)</f>
        <v>E</v>
      </c>
      <c r="AA35" s="296" t="str">
        <f>CHAR(70)</f>
        <v>F</v>
      </c>
      <c r="AB35" s="296" t="str">
        <f>CHAR(71)</f>
        <v>G</v>
      </c>
      <c r="AC35" s="296" t="str">
        <f>CHAR(72)</f>
        <v>H</v>
      </c>
      <c r="AD35" s="296" t="str">
        <f>CHAR(73)</f>
        <v>I</v>
      </c>
      <c r="AE35" s="296" t="str">
        <f>CHAR(74)</f>
        <v>J</v>
      </c>
      <c r="AF35" s="296" t="str">
        <f>CHAR(75)</f>
        <v>K</v>
      </c>
      <c r="AG35" s="296" t="str">
        <f>CHAR(76)</f>
        <v>L</v>
      </c>
      <c r="AH35" s="296"/>
      <c r="AI35" s="233">
        <v>101.90107072857855</v>
      </c>
    </row>
    <row r="36" spans="1:35" ht="12" customHeight="1">
      <c r="A36" s="216" t="s">
        <v>166</v>
      </c>
      <c r="B36" s="222">
        <v>4</v>
      </c>
      <c r="C36" s="212"/>
      <c r="D36" s="233">
        <v>2.2269134158339705</v>
      </c>
      <c r="E36" s="230">
        <v>22</v>
      </c>
      <c r="F36" s="212"/>
      <c r="G36" s="233">
        <v>1.6136704321466766</v>
      </c>
      <c r="H36" s="230">
        <v>13</v>
      </c>
      <c r="I36" s="212"/>
      <c r="J36" s="233">
        <v>1.4260784055590099</v>
      </c>
      <c r="K36" s="230">
        <v>37</v>
      </c>
      <c r="L36" s="212"/>
      <c r="M36" s="233">
        <v>1.5191421530462201</v>
      </c>
      <c r="N36" s="230">
        <v>29</v>
      </c>
      <c r="O36" s="212"/>
      <c r="P36" s="233">
        <v>0.4443104083492737</v>
      </c>
      <c r="Q36" s="230">
        <v>45</v>
      </c>
      <c r="R36" s="212"/>
      <c r="S36" s="233">
        <v>7.230114814935151</v>
      </c>
      <c r="T36" s="230">
        <v>33</v>
      </c>
      <c r="U36" s="296"/>
      <c r="V36" s="296"/>
      <c r="W36" s="296"/>
      <c r="X36" s="296" t="str">
        <f>CHAR(67)</f>
        <v>C</v>
      </c>
      <c r="Y36" s="296" t="str">
        <f>CHAR(68)</f>
        <v>D</v>
      </c>
      <c r="Z36" s="296" t="str">
        <f>CHAR(69)</f>
        <v>E</v>
      </c>
      <c r="AA36" s="296" t="str">
        <f>CHAR(70)</f>
        <v>F</v>
      </c>
      <c r="AB36" s="296" t="str">
        <f>CHAR(71)</f>
        <v>G</v>
      </c>
      <c r="AC36" s="296" t="str">
        <f>CHAR(72)</f>
        <v>H</v>
      </c>
      <c r="AD36" s="296" t="str">
        <f>CHAR(73)</f>
        <v>I</v>
      </c>
      <c r="AE36" s="296" t="str">
        <f>CHAR(74)</f>
        <v>J</v>
      </c>
      <c r="AF36" s="296" t="str">
        <f>CHAR(75)</f>
        <v>K</v>
      </c>
      <c r="AG36" s="296" t="str">
        <f>CHAR(76)</f>
        <v>L</v>
      </c>
      <c r="AH36" s="296"/>
      <c r="AI36" s="233">
        <v>101.84067918556916</v>
      </c>
    </row>
    <row r="37" spans="1:35" ht="12" customHeight="1">
      <c r="A37" s="216" t="s">
        <v>179</v>
      </c>
      <c r="B37" s="222">
        <v>4</v>
      </c>
      <c r="C37" s="212"/>
      <c r="D37" s="233">
        <v>1.9685707921873383</v>
      </c>
      <c r="E37" s="230">
        <v>37</v>
      </c>
      <c r="F37" s="212"/>
      <c r="G37" s="233">
        <v>1.878800680454464</v>
      </c>
      <c r="H37" s="230">
        <v>2</v>
      </c>
      <c r="I37" s="212"/>
      <c r="J37" s="233">
        <v>1.1977772402947715</v>
      </c>
      <c r="K37" s="230">
        <v>44</v>
      </c>
      <c r="L37" s="212"/>
      <c r="M37" s="233">
        <v>1.5886208423697183</v>
      </c>
      <c r="N37" s="230">
        <v>20</v>
      </c>
      <c r="O37" s="212"/>
      <c r="P37" s="233">
        <v>0.4998492093929329</v>
      </c>
      <c r="Q37" s="230">
        <v>44</v>
      </c>
      <c r="R37" s="212"/>
      <c r="S37" s="233">
        <v>7.133618764699226</v>
      </c>
      <c r="T37" s="230">
        <v>35</v>
      </c>
      <c r="U37" s="296"/>
      <c r="V37" s="296"/>
      <c r="W37" s="296"/>
      <c r="X37" s="296"/>
      <c r="Y37" s="296" t="str">
        <f>CHAR(68)</f>
        <v>D</v>
      </c>
      <c r="Z37" s="296" t="str">
        <f>CHAR(69)</f>
        <v>E</v>
      </c>
      <c r="AA37" s="296" t="str">
        <f>CHAR(70)</f>
        <v>F</v>
      </c>
      <c r="AB37" s="296" t="str">
        <f>CHAR(71)</f>
        <v>G</v>
      </c>
      <c r="AC37" s="296" t="str">
        <f>CHAR(72)</f>
        <v>H</v>
      </c>
      <c r="AD37" s="296" t="str">
        <f>CHAR(73)</f>
        <v>I</v>
      </c>
      <c r="AE37" s="296" t="str">
        <f>CHAR(74)</f>
        <v>J</v>
      </c>
      <c r="AF37" s="296" t="str">
        <f>CHAR(75)</f>
        <v>K</v>
      </c>
      <c r="AG37" s="296" t="str">
        <f>CHAR(76)</f>
        <v>L</v>
      </c>
      <c r="AH37" s="296"/>
      <c r="AI37" s="233">
        <v>100.48147209878107</v>
      </c>
    </row>
    <row r="38" spans="1:35" ht="12" customHeight="1">
      <c r="A38" s="216" t="s">
        <v>159</v>
      </c>
      <c r="B38" s="222">
        <v>9</v>
      </c>
      <c r="C38" s="212"/>
      <c r="D38" s="233">
        <v>1.7928978081076283</v>
      </c>
      <c r="E38" s="230">
        <v>40</v>
      </c>
      <c r="F38" s="212"/>
      <c r="G38" s="233">
        <v>1.2455399434891015</v>
      </c>
      <c r="H38" s="230">
        <v>38</v>
      </c>
      <c r="I38" s="212"/>
      <c r="J38" s="233">
        <v>1.6254399864939788</v>
      </c>
      <c r="K38" s="230">
        <v>25</v>
      </c>
      <c r="L38" s="212"/>
      <c r="M38" s="233">
        <v>1.5529425965008952</v>
      </c>
      <c r="N38" s="230">
        <v>23</v>
      </c>
      <c r="O38" s="212"/>
      <c r="P38" s="233">
        <v>0.8826166219911248</v>
      </c>
      <c r="Q38" s="230">
        <v>19</v>
      </c>
      <c r="R38" s="212"/>
      <c r="S38" s="233">
        <v>7.099436956582728</v>
      </c>
      <c r="T38" s="230">
        <v>36</v>
      </c>
      <c r="U38" s="296"/>
      <c r="V38" s="296"/>
      <c r="W38" s="296"/>
      <c r="X38" s="296"/>
      <c r="Y38" s="296"/>
      <c r="Z38" s="296" t="str">
        <f>CHAR(69)</f>
        <v>E</v>
      </c>
      <c r="AA38" s="296" t="str">
        <f>CHAR(70)</f>
        <v>F</v>
      </c>
      <c r="AB38" s="296" t="str">
        <f>CHAR(71)</f>
        <v>G</v>
      </c>
      <c r="AC38" s="296" t="str">
        <f>CHAR(72)</f>
        <v>H</v>
      </c>
      <c r="AD38" s="296" t="str">
        <f>CHAR(73)</f>
        <v>I</v>
      </c>
      <c r="AE38" s="296" t="str">
        <f>CHAR(74)</f>
        <v>J</v>
      </c>
      <c r="AF38" s="296" t="str">
        <f>CHAR(75)</f>
        <v>K</v>
      </c>
      <c r="AG38" s="296" t="str">
        <f>CHAR(76)</f>
        <v>L</v>
      </c>
      <c r="AH38" s="296"/>
      <c r="AI38" s="233">
        <v>100</v>
      </c>
    </row>
    <row r="39" spans="1:35" ht="12" customHeight="1">
      <c r="A39" s="216" t="s">
        <v>180</v>
      </c>
      <c r="B39" s="222">
        <v>6</v>
      </c>
      <c r="C39" s="212"/>
      <c r="D39" s="233">
        <v>2.3009716346126723</v>
      </c>
      <c r="E39" s="230">
        <v>13</v>
      </c>
      <c r="F39" s="212"/>
      <c r="G39" s="233">
        <v>1.3866884210054773</v>
      </c>
      <c r="H39" s="230">
        <v>28</v>
      </c>
      <c r="I39" s="212"/>
      <c r="J39" s="233">
        <v>1.3054968041870532</v>
      </c>
      <c r="K39" s="230">
        <v>40</v>
      </c>
      <c r="L39" s="212"/>
      <c r="M39" s="233">
        <v>1.5360423747735574</v>
      </c>
      <c r="N39" s="230">
        <v>26</v>
      </c>
      <c r="O39" s="212"/>
      <c r="P39" s="233">
        <v>0.5508848644060251</v>
      </c>
      <c r="Q39" s="230">
        <v>39</v>
      </c>
      <c r="R39" s="212"/>
      <c r="S39" s="233">
        <v>7.080084098984786</v>
      </c>
      <c r="T39" s="230">
        <v>37</v>
      </c>
      <c r="U39" s="296"/>
      <c r="V39" s="296"/>
      <c r="W39" s="296"/>
      <c r="X39" s="296"/>
      <c r="Y39" s="296"/>
      <c r="Z39" s="296" t="str">
        <f>CHAR(69)</f>
        <v>E</v>
      </c>
      <c r="AA39" s="296" t="str">
        <f>CHAR(70)</f>
        <v>F</v>
      </c>
      <c r="AB39" s="296" t="str">
        <f>CHAR(71)</f>
        <v>G</v>
      </c>
      <c r="AC39" s="296" t="str">
        <f>CHAR(72)</f>
        <v>H</v>
      </c>
      <c r="AD39" s="296" t="str">
        <f>CHAR(73)</f>
        <v>I</v>
      </c>
      <c r="AE39" s="296" t="str">
        <f>CHAR(74)</f>
        <v>J</v>
      </c>
      <c r="AF39" s="296" t="str">
        <f>CHAR(75)</f>
        <v>K</v>
      </c>
      <c r="AG39" s="296" t="str">
        <f>CHAR(76)</f>
        <v>L</v>
      </c>
      <c r="AH39" s="296"/>
      <c r="AI39" s="233">
        <v>99.72740292341074</v>
      </c>
    </row>
    <row r="40" spans="1:35" ht="12" customHeight="1">
      <c r="A40" s="216" t="s">
        <v>180</v>
      </c>
      <c r="B40" s="222">
        <v>6</v>
      </c>
      <c r="C40" s="212"/>
      <c r="D40" s="233">
        <v>1.6637264962843124</v>
      </c>
      <c r="E40" s="230">
        <v>44</v>
      </c>
      <c r="F40" s="212"/>
      <c r="G40" s="233">
        <v>1.5202072510885358</v>
      </c>
      <c r="H40" s="230">
        <v>16</v>
      </c>
      <c r="I40" s="212"/>
      <c r="J40" s="233">
        <v>1.5530910256708044</v>
      </c>
      <c r="K40" s="230">
        <v>31</v>
      </c>
      <c r="L40" s="212"/>
      <c r="M40" s="233">
        <v>1.676877555834703</v>
      </c>
      <c r="N40" s="230">
        <v>11</v>
      </c>
      <c r="O40" s="212"/>
      <c r="P40" s="233">
        <v>0.6229352008950965</v>
      </c>
      <c r="Q40" s="230">
        <v>33</v>
      </c>
      <c r="R40" s="212"/>
      <c r="S40" s="233">
        <v>7.036837529773452</v>
      </c>
      <c r="T40" s="230">
        <v>38</v>
      </c>
      <c r="U40" s="296"/>
      <c r="V40" s="296"/>
      <c r="W40" s="296"/>
      <c r="X40" s="296"/>
      <c r="Y40" s="296"/>
      <c r="Z40" s="296" t="str">
        <f>CHAR(69)</f>
        <v>E</v>
      </c>
      <c r="AA40" s="296" t="str">
        <f>CHAR(70)</f>
        <v>F</v>
      </c>
      <c r="AB40" s="296" t="str">
        <f>CHAR(71)</f>
        <v>G</v>
      </c>
      <c r="AC40" s="296" t="str">
        <f>CHAR(72)</f>
        <v>H</v>
      </c>
      <c r="AD40" s="296" t="str">
        <f>CHAR(73)</f>
        <v>I</v>
      </c>
      <c r="AE40" s="296" t="str">
        <f>CHAR(74)</f>
        <v>J</v>
      </c>
      <c r="AF40" s="296" t="str">
        <f>CHAR(75)</f>
        <v>K</v>
      </c>
      <c r="AG40" s="296" t="str">
        <f>CHAR(76)</f>
        <v>L</v>
      </c>
      <c r="AH40" s="296"/>
      <c r="AI40" s="233">
        <v>99.11824800766442</v>
      </c>
    </row>
    <row r="41" spans="1:35" ht="12" customHeight="1">
      <c r="A41" s="216" t="s">
        <v>178</v>
      </c>
      <c r="B41" s="222">
        <v>4</v>
      </c>
      <c r="C41" s="212"/>
      <c r="D41" s="233">
        <v>2.314749907873826</v>
      </c>
      <c r="E41" s="230">
        <v>12</v>
      </c>
      <c r="F41" s="212"/>
      <c r="G41" s="233">
        <v>1.3580772431305363</v>
      </c>
      <c r="H41" s="230">
        <v>33</v>
      </c>
      <c r="I41" s="212"/>
      <c r="J41" s="233">
        <v>1.2797727292277021</v>
      </c>
      <c r="K41" s="230">
        <v>41</v>
      </c>
      <c r="L41" s="212"/>
      <c r="M41" s="233">
        <v>1.530408967531112</v>
      </c>
      <c r="N41" s="230">
        <v>28</v>
      </c>
      <c r="O41" s="212"/>
      <c r="P41" s="233">
        <v>0.516360744838345</v>
      </c>
      <c r="Q41" s="230">
        <v>42</v>
      </c>
      <c r="R41" s="212"/>
      <c r="S41" s="233">
        <v>6.999369592601521</v>
      </c>
      <c r="T41" s="230">
        <v>39</v>
      </c>
      <c r="U41" s="296"/>
      <c r="V41" s="296"/>
      <c r="W41" s="296"/>
      <c r="X41" s="296"/>
      <c r="Y41" s="296"/>
      <c r="Z41" s="296"/>
      <c r="AA41" s="296" t="str">
        <f>CHAR(70)</f>
        <v>F</v>
      </c>
      <c r="AB41" s="296" t="str">
        <f>CHAR(71)</f>
        <v>G</v>
      </c>
      <c r="AC41" s="296" t="str">
        <f>CHAR(72)</f>
        <v>H</v>
      </c>
      <c r="AD41" s="296" t="str">
        <f>CHAR(73)</f>
        <v>I</v>
      </c>
      <c r="AE41" s="296" t="str">
        <f>CHAR(74)</f>
        <v>J</v>
      </c>
      <c r="AF41" s="296" t="str">
        <f>CHAR(75)</f>
        <v>K</v>
      </c>
      <c r="AG41" s="296" t="str">
        <f>CHAR(76)</f>
        <v>L</v>
      </c>
      <c r="AH41" s="296"/>
      <c r="AI41" s="233">
        <v>98.59048873039963</v>
      </c>
    </row>
    <row r="42" spans="1:35" ht="12" customHeight="1">
      <c r="A42" s="216" t="s">
        <v>181</v>
      </c>
      <c r="B42" s="222">
        <v>6</v>
      </c>
      <c r="C42" s="212"/>
      <c r="D42" s="233">
        <v>1.9702930763449826</v>
      </c>
      <c r="E42" s="230">
        <v>36</v>
      </c>
      <c r="F42" s="212"/>
      <c r="G42" s="233">
        <v>1.4820590139219476</v>
      </c>
      <c r="H42" s="230">
        <v>21</v>
      </c>
      <c r="I42" s="212"/>
      <c r="J42" s="233">
        <v>1.4727032914228333</v>
      </c>
      <c r="K42" s="230">
        <v>35</v>
      </c>
      <c r="L42" s="212"/>
      <c r="M42" s="233">
        <v>1.3576511454294404</v>
      </c>
      <c r="N42" s="230">
        <v>40</v>
      </c>
      <c r="O42" s="212"/>
      <c r="P42" s="233">
        <v>0.5854089839737051</v>
      </c>
      <c r="Q42" s="230">
        <v>37</v>
      </c>
      <c r="R42" s="212"/>
      <c r="S42" s="233">
        <v>6.86811551109291</v>
      </c>
      <c r="T42" s="230">
        <v>40</v>
      </c>
      <c r="U42" s="296"/>
      <c r="V42" s="296"/>
      <c r="W42" s="296"/>
      <c r="X42" s="296"/>
      <c r="Y42" s="296"/>
      <c r="Z42" s="296"/>
      <c r="AA42" s="296"/>
      <c r="AB42" s="296" t="str">
        <f>CHAR(71)</f>
        <v>G</v>
      </c>
      <c r="AC42" s="296" t="str">
        <f>CHAR(72)</f>
        <v>H</v>
      </c>
      <c r="AD42" s="296" t="str">
        <f>CHAR(73)</f>
        <v>I</v>
      </c>
      <c r="AE42" s="296" t="str">
        <f>CHAR(74)</f>
        <v>J</v>
      </c>
      <c r="AF42" s="296" t="str">
        <f>CHAR(75)</f>
        <v>K</v>
      </c>
      <c r="AG42" s="296" t="str">
        <f>CHAR(76)</f>
        <v>L</v>
      </c>
      <c r="AH42" s="296"/>
      <c r="AI42" s="233">
        <v>96.74169308207838</v>
      </c>
    </row>
    <row r="43" spans="1:35" ht="12" customHeight="1">
      <c r="A43" s="216" t="s">
        <v>177</v>
      </c>
      <c r="B43" s="222">
        <v>4</v>
      </c>
      <c r="C43" s="212"/>
      <c r="D43" s="233">
        <v>1.9720153605026272</v>
      </c>
      <c r="E43" s="230">
        <v>35</v>
      </c>
      <c r="F43" s="212"/>
      <c r="G43" s="233">
        <v>1.1215581726976902</v>
      </c>
      <c r="H43" s="230">
        <v>42</v>
      </c>
      <c r="I43" s="212"/>
      <c r="J43" s="233">
        <v>1.36980699158543</v>
      </c>
      <c r="K43" s="230">
        <v>38</v>
      </c>
      <c r="L43" s="212"/>
      <c r="M43" s="233">
        <v>1.41210741543975</v>
      </c>
      <c r="N43" s="230">
        <v>36</v>
      </c>
      <c r="O43" s="212"/>
      <c r="P43" s="233">
        <v>0.6394467363405087</v>
      </c>
      <c r="Q43" s="230">
        <v>31</v>
      </c>
      <c r="R43" s="212"/>
      <c r="S43" s="233">
        <v>6.514934676566006</v>
      </c>
      <c r="T43" s="230">
        <v>41</v>
      </c>
      <c r="U43" s="296"/>
      <c r="V43" s="296"/>
      <c r="W43" s="296"/>
      <c r="X43" s="296"/>
      <c r="Y43" s="296"/>
      <c r="Z43" s="296"/>
      <c r="AA43" s="296"/>
      <c r="AB43" s="296"/>
      <c r="AC43" s="296" t="str">
        <f>CHAR(72)</f>
        <v>H</v>
      </c>
      <c r="AD43" s="296" t="str">
        <f>CHAR(73)</f>
        <v>I</v>
      </c>
      <c r="AE43" s="296" t="str">
        <f>CHAR(74)</f>
        <v>J</v>
      </c>
      <c r="AF43" s="296" t="str">
        <f>CHAR(75)</f>
        <v>K</v>
      </c>
      <c r="AG43" s="296" t="str">
        <f>CHAR(76)</f>
        <v>L</v>
      </c>
      <c r="AH43" s="296"/>
      <c r="AI43" s="233">
        <v>91.76692062213806</v>
      </c>
    </row>
    <row r="44" spans="1:35" ht="12" customHeight="1">
      <c r="A44" s="216" t="s">
        <v>191</v>
      </c>
      <c r="B44" s="222">
        <v>8</v>
      </c>
      <c r="C44" s="212"/>
      <c r="D44" s="233">
        <v>1.7463961358512348</v>
      </c>
      <c r="E44" s="230">
        <v>41</v>
      </c>
      <c r="F44" s="212"/>
      <c r="G44" s="233">
        <v>1.0433542865061844</v>
      </c>
      <c r="H44" s="230">
        <v>43</v>
      </c>
      <c r="I44" s="212"/>
      <c r="J44" s="233">
        <v>1.4775265554777113</v>
      </c>
      <c r="K44" s="230">
        <v>34</v>
      </c>
      <c r="L44" s="212"/>
      <c r="M44" s="233">
        <v>1.3520177381869947</v>
      </c>
      <c r="N44" s="230">
        <v>41</v>
      </c>
      <c r="O44" s="212"/>
      <c r="P44" s="233">
        <v>0.8210736262400429</v>
      </c>
      <c r="Q44" s="230">
        <v>23</v>
      </c>
      <c r="R44" s="212"/>
      <c r="S44" s="233">
        <v>6.440368342262167</v>
      </c>
      <c r="T44" s="230">
        <v>42</v>
      </c>
      <c r="U44" s="296"/>
      <c r="V44" s="296"/>
      <c r="W44" s="296"/>
      <c r="X44" s="296"/>
      <c r="Y44" s="296"/>
      <c r="Z44" s="296"/>
      <c r="AA44" s="296"/>
      <c r="AB44" s="296"/>
      <c r="AC44" s="296"/>
      <c r="AD44" s="296" t="str">
        <f>CHAR(73)</f>
        <v>I</v>
      </c>
      <c r="AE44" s="296" t="str">
        <f>CHAR(74)</f>
        <v>J</v>
      </c>
      <c r="AF44" s="296" t="str">
        <f>CHAR(75)</f>
        <v>K</v>
      </c>
      <c r="AG44" s="296" t="str">
        <f>CHAR(76)</f>
        <v>L</v>
      </c>
      <c r="AH44" s="296"/>
      <c r="AI44" s="233">
        <v>90.71660726968692</v>
      </c>
    </row>
    <row r="45" spans="1:35" ht="12" customHeight="1">
      <c r="A45" s="216" t="s">
        <v>170</v>
      </c>
      <c r="B45" s="222">
        <v>5</v>
      </c>
      <c r="C45" s="212"/>
      <c r="D45" s="233">
        <v>2.0167947486013764</v>
      </c>
      <c r="E45" s="230">
        <v>31</v>
      </c>
      <c r="F45" s="212"/>
      <c r="G45" s="233">
        <v>1.279873356939031</v>
      </c>
      <c r="H45" s="230">
        <v>37</v>
      </c>
      <c r="I45" s="212"/>
      <c r="J45" s="233">
        <v>1.2363633527337978</v>
      </c>
      <c r="K45" s="230">
        <v>43</v>
      </c>
      <c r="L45" s="212"/>
      <c r="M45" s="233">
        <v>1.147337275044797</v>
      </c>
      <c r="N45" s="230">
        <v>45</v>
      </c>
      <c r="O45" s="212"/>
      <c r="P45" s="233">
        <v>0.6154299575108182</v>
      </c>
      <c r="Q45" s="230">
        <v>34</v>
      </c>
      <c r="R45" s="212"/>
      <c r="S45" s="233">
        <v>6.2957986908298205</v>
      </c>
      <c r="T45" s="230">
        <v>43</v>
      </c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 t="str">
        <f>CHAR(74)</f>
        <v>J</v>
      </c>
      <c r="AF45" s="296" t="str">
        <f>CHAR(75)</f>
        <v>K</v>
      </c>
      <c r="AG45" s="296" t="str">
        <f>CHAR(76)</f>
        <v>L</v>
      </c>
      <c r="AH45" s="296"/>
      <c r="AI45" s="233">
        <v>88.68025350929048</v>
      </c>
    </row>
    <row r="46" spans="1:35" ht="12" customHeight="1">
      <c r="A46" s="216" t="s">
        <v>179</v>
      </c>
      <c r="B46" s="222">
        <v>4</v>
      </c>
      <c r="C46" s="212"/>
      <c r="D46" s="233">
        <v>1.717117305171283</v>
      </c>
      <c r="E46" s="230">
        <v>43</v>
      </c>
      <c r="F46" s="212"/>
      <c r="G46" s="233">
        <v>1.0261875797812199</v>
      </c>
      <c r="H46" s="230">
        <v>44</v>
      </c>
      <c r="I46" s="212"/>
      <c r="J46" s="233">
        <v>1.1479368450610294</v>
      </c>
      <c r="K46" s="230">
        <v>45</v>
      </c>
      <c r="L46" s="212"/>
      <c r="M46" s="233">
        <v>1.5135087458037746</v>
      </c>
      <c r="N46" s="230">
        <v>30</v>
      </c>
      <c r="O46" s="212"/>
      <c r="P46" s="233">
        <v>0.6049226167728287</v>
      </c>
      <c r="Q46" s="230">
        <v>36</v>
      </c>
      <c r="R46" s="212"/>
      <c r="S46" s="233">
        <v>6.009673092590135</v>
      </c>
      <c r="T46" s="230">
        <v>44</v>
      </c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 t="str">
        <f>CHAR(75)</f>
        <v>K</v>
      </c>
      <c r="AG46" s="296" t="str">
        <f>CHAR(76)</f>
        <v>L</v>
      </c>
      <c r="AH46" s="296"/>
      <c r="AI46" s="233">
        <v>84.64999589886992</v>
      </c>
    </row>
    <row r="47" spans="1:35" ht="12" customHeight="1">
      <c r="A47" s="216" t="s">
        <v>158</v>
      </c>
      <c r="B47" s="222">
        <v>7</v>
      </c>
      <c r="C47" s="212"/>
      <c r="D47" s="233">
        <v>2.0167947486013764</v>
      </c>
      <c r="E47" s="230">
        <v>31</v>
      </c>
      <c r="F47" s="212"/>
      <c r="G47" s="233">
        <v>0.8125574516483266</v>
      </c>
      <c r="H47" s="230">
        <v>45</v>
      </c>
      <c r="I47" s="212"/>
      <c r="J47" s="233">
        <v>1.319966596351688</v>
      </c>
      <c r="K47" s="230">
        <v>39</v>
      </c>
      <c r="L47" s="212"/>
      <c r="M47" s="233">
        <v>1.2900502585200908</v>
      </c>
      <c r="N47" s="230">
        <v>42</v>
      </c>
      <c r="O47" s="212"/>
      <c r="P47" s="233">
        <v>0.5013502580697885</v>
      </c>
      <c r="Q47" s="230">
        <v>43</v>
      </c>
      <c r="R47" s="212"/>
      <c r="S47" s="233">
        <v>5.94071931319127</v>
      </c>
      <c r="T47" s="230">
        <v>45</v>
      </c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 t="str">
        <f>CHAR(76)</f>
        <v>L</v>
      </c>
      <c r="AH47" s="296"/>
      <c r="AI47" s="233">
        <v>83.67873888481996</v>
      </c>
    </row>
    <row r="48" spans="1:35" ht="12" customHeight="1">
      <c r="A48" s="216"/>
      <c r="B48" s="222"/>
      <c r="C48" s="212"/>
      <c r="D48" s="228"/>
      <c r="E48" s="230"/>
      <c r="F48" s="212"/>
      <c r="G48" s="228"/>
      <c r="H48" s="230"/>
      <c r="I48" s="212"/>
      <c r="J48" s="228"/>
      <c r="K48" s="230"/>
      <c r="L48" s="212"/>
      <c r="M48" s="228"/>
      <c r="N48" s="230"/>
      <c r="O48" s="212"/>
      <c r="P48" s="228"/>
      <c r="Q48" s="230"/>
      <c r="R48" s="212"/>
      <c r="S48" s="228"/>
      <c r="T48" s="230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33"/>
    </row>
    <row r="49" spans="1:35" ht="12" customHeight="1">
      <c r="A49" s="234" t="s">
        <v>45</v>
      </c>
      <c r="B49" s="222"/>
      <c r="C49" s="212"/>
      <c r="D49" s="228"/>
      <c r="E49" s="230"/>
      <c r="F49" s="212"/>
      <c r="G49" s="228"/>
      <c r="H49" s="230"/>
      <c r="I49" s="212"/>
      <c r="J49" s="228"/>
      <c r="K49" s="230"/>
      <c r="L49" s="212"/>
      <c r="M49" s="228"/>
      <c r="N49" s="230"/>
      <c r="O49" s="212"/>
      <c r="P49" s="228"/>
      <c r="Q49" s="230"/>
      <c r="R49" s="212"/>
      <c r="S49" s="228"/>
      <c r="T49" s="230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33"/>
    </row>
    <row r="50" spans="1:35" ht="12" customHeight="1">
      <c r="A50" s="216" t="s">
        <v>194</v>
      </c>
      <c r="B50" s="222">
        <v>6</v>
      </c>
      <c r="C50" s="212"/>
      <c r="D50" s="233">
        <v>2.3836412741795945</v>
      </c>
      <c r="E50" s="230">
        <v>8</v>
      </c>
      <c r="F50" s="212"/>
      <c r="G50" s="233">
        <v>1.8292079721378995</v>
      </c>
      <c r="H50" s="230">
        <v>6</v>
      </c>
      <c r="I50" s="212"/>
      <c r="J50" s="233">
        <v>1.7267285316464225</v>
      </c>
      <c r="K50" s="230">
        <v>13</v>
      </c>
      <c r="L50" s="212"/>
      <c r="M50" s="233">
        <v>1.6468327172083255</v>
      </c>
      <c r="N50" s="230">
        <v>15</v>
      </c>
      <c r="O50" s="212"/>
      <c r="P50" s="233">
        <v>0.9051323521439596</v>
      </c>
      <c r="Q50" s="230">
        <v>15</v>
      </c>
      <c r="R50" s="212"/>
      <c r="S50" s="233">
        <v>8.4915428473162</v>
      </c>
      <c r="T50" s="230">
        <v>4</v>
      </c>
      <c r="U50" s="296"/>
      <c r="V50" s="296" t="str">
        <f>CHAR(65)</f>
        <v>A</v>
      </c>
      <c r="W50" s="296" t="str">
        <f>CHAR(66)</f>
        <v>B</v>
      </c>
      <c r="X50" s="296" t="str">
        <f>CHAR(67)</f>
        <v>C</v>
      </c>
      <c r="Y50" s="296" t="str">
        <f>CHAR(68)</f>
        <v>D</v>
      </c>
      <c r="Z50" s="296"/>
      <c r="AA50" s="296"/>
      <c r="AB50" s="296"/>
      <c r="AC50" s="296"/>
      <c r="AD50" s="296"/>
      <c r="AE50" s="296"/>
      <c r="AF50" s="296"/>
      <c r="AG50" s="296"/>
      <c r="AH50" s="296"/>
      <c r="AI50" s="233">
        <v>119.60868022699583</v>
      </c>
    </row>
    <row r="51" spans="1:35" ht="12" customHeight="1">
      <c r="A51" s="216" t="s">
        <v>176</v>
      </c>
      <c r="B51" s="222">
        <v>8</v>
      </c>
      <c r="C51" s="212"/>
      <c r="D51" s="233">
        <v>2.3009716346126723</v>
      </c>
      <c r="E51" s="230">
        <v>13</v>
      </c>
      <c r="F51" s="212"/>
      <c r="G51" s="233">
        <v>1.4248366581720655</v>
      </c>
      <c r="H51" s="230">
        <v>26</v>
      </c>
      <c r="I51" s="212"/>
      <c r="J51" s="233">
        <v>1.7251207769614632</v>
      </c>
      <c r="K51" s="230">
        <v>15</v>
      </c>
      <c r="L51" s="212"/>
      <c r="M51" s="233">
        <v>2.013004187967303</v>
      </c>
      <c r="N51" s="230">
        <v>1</v>
      </c>
      <c r="O51" s="212"/>
      <c r="P51" s="233">
        <v>0.9456606664190623</v>
      </c>
      <c r="Q51" s="230">
        <v>14</v>
      </c>
      <c r="R51" s="212"/>
      <c r="S51" s="233">
        <v>8.409593924132565</v>
      </c>
      <c r="T51" s="230">
        <v>5</v>
      </c>
      <c r="U51" s="296"/>
      <c r="V51" s="296" t="str">
        <f>CHAR(65)</f>
        <v>A</v>
      </c>
      <c r="W51" s="296" t="str">
        <f>CHAR(66)</f>
        <v>B</v>
      </c>
      <c r="X51" s="296" t="str">
        <f>CHAR(67)</f>
        <v>C</v>
      </c>
      <c r="Y51" s="296" t="str">
        <f>CHAR(68)</f>
        <v>D</v>
      </c>
      <c r="Z51" s="296" t="str">
        <f>CHAR(69)</f>
        <v>E</v>
      </c>
      <c r="AA51" s="296"/>
      <c r="AB51" s="296"/>
      <c r="AC51" s="296"/>
      <c r="AD51" s="296"/>
      <c r="AE51" s="296"/>
      <c r="AF51" s="296"/>
      <c r="AG51" s="296"/>
      <c r="AH51" s="296"/>
      <c r="AI51" s="233">
        <v>118.45437850300276</v>
      </c>
    </row>
    <row r="52" spans="1:35" ht="12" customHeight="1">
      <c r="A52" s="216" t="s">
        <v>187</v>
      </c>
      <c r="B52" s="222">
        <v>6</v>
      </c>
      <c r="C52" s="212"/>
      <c r="D52" s="233">
        <v>2.0581295683848375</v>
      </c>
      <c r="E52" s="230">
        <v>30</v>
      </c>
      <c r="F52" s="212"/>
      <c r="G52" s="233">
        <v>1.5945963135633825</v>
      </c>
      <c r="H52" s="230">
        <v>14</v>
      </c>
      <c r="I52" s="212"/>
      <c r="J52" s="233">
        <v>1.7765689268801643</v>
      </c>
      <c r="K52" s="230">
        <v>11</v>
      </c>
      <c r="L52" s="212"/>
      <c r="M52" s="233">
        <v>1.6881443703195946</v>
      </c>
      <c r="N52" s="230">
        <v>9</v>
      </c>
      <c r="O52" s="212"/>
      <c r="P52" s="233">
        <v>1.0657445605675147</v>
      </c>
      <c r="Q52" s="230">
        <v>3</v>
      </c>
      <c r="R52" s="212"/>
      <c r="S52" s="233">
        <v>8.183183739715494</v>
      </c>
      <c r="T52" s="230">
        <v>9</v>
      </c>
      <c r="U52" s="296"/>
      <c r="V52" s="296" t="str">
        <f>CHAR(65)</f>
        <v>A</v>
      </c>
      <c r="W52" s="296" t="str">
        <f>CHAR(66)</f>
        <v>B</v>
      </c>
      <c r="X52" s="296" t="str">
        <f>CHAR(67)</f>
        <v>C</v>
      </c>
      <c r="Y52" s="296" t="str">
        <f>CHAR(68)</f>
        <v>D</v>
      </c>
      <c r="Z52" s="296" t="str">
        <f>CHAR(69)</f>
        <v>E</v>
      </c>
      <c r="AA52" s="296" t="str">
        <f>CHAR(70)</f>
        <v>F</v>
      </c>
      <c r="AB52" s="296" t="str">
        <f>CHAR(71)</f>
        <v>G</v>
      </c>
      <c r="AC52" s="296"/>
      <c r="AD52" s="296"/>
      <c r="AE52" s="296"/>
      <c r="AF52" s="296"/>
      <c r="AG52" s="296"/>
      <c r="AH52" s="296"/>
      <c r="AI52" s="233">
        <v>115.26524976220678</v>
      </c>
    </row>
    <row r="53" spans="1:35" ht="12" customHeight="1">
      <c r="A53" s="216" t="s">
        <v>186</v>
      </c>
      <c r="B53" s="222">
        <v>5</v>
      </c>
      <c r="C53" s="212"/>
      <c r="D53" s="233">
        <v>2.5834262364663227</v>
      </c>
      <c r="E53" s="230">
        <v>1</v>
      </c>
      <c r="F53" s="212"/>
      <c r="G53" s="233">
        <v>1.365706890563854</v>
      </c>
      <c r="H53" s="230">
        <v>32</v>
      </c>
      <c r="I53" s="212"/>
      <c r="J53" s="233">
        <v>1.4405481977236447</v>
      </c>
      <c r="K53" s="230">
        <v>36</v>
      </c>
      <c r="L53" s="212"/>
      <c r="M53" s="233">
        <v>1.2243271740248896</v>
      </c>
      <c r="N53" s="230">
        <v>44</v>
      </c>
      <c r="O53" s="212"/>
      <c r="P53" s="233">
        <v>0.5268680855763347</v>
      </c>
      <c r="Q53" s="230">
        <v>40</v>
      </c>
      <c r="R53" s="212"/>
      <c r="S53" s="233">
        <v>7.140876584355046</v>
      </c>
      <c r="T53" s="230">
        <v>34</v>
      </c>
      <c r="U53" s="296"/>
      <c r="V53" s="296"/>
      <c r="W53" s="296"/>
      <c r="X53" s="296"/>
      <c r="Y53" s="296" t="str">
        <f>CHAR(68)</f>
        <v>D</v>
      </c>
      <c r="Z53" s="296" t="str">
        <f>CHAR(69)</f>
        <v>E</v>
      </c>
      <c r="AA53" s="296" t="str">
        <f>CHAR(70)</f>
        <v>F</v>
      </c>
      <c r="AB53" s="296" t="str">
        <f>CHAR(71)</f>
        <v>G</v>
      </c>
      <c r="AC53" s="296" t="str">
        <f>CHAR(72)</f>
        <v>H</v>
      </c>
      <c r="AD53" s="296" t="str">
        <f>CHAR(73)</f>
        <v>I</v>
      </c>
      <c r="AE53" s="296" t="str">
        <f>CHAR(74)</f>
        <v>J</v>
      </c>
      <c r="AF53" s="296" t="str">
        <f>CHAR(75)</f>
        <v>K</v>
      </c>
      <c r="AG53" s="296" t="str">
        <f>CHAR(76)</f>
        <v>L</v>
      </c>
      <c r="AH53" s="296"/>
      <c r="AI53" s="233">
        <v>100.58370301793995</v>
      </c>
    </row>
    <row r="54" spans="1:35" ht="12" customHeight="1">
      <c r="A54" s="216"/>
      <c r="B54" s="222"/>
      <c r="C54" s="212"/>
      <c r="D54" s="228"/>
      <c r="E54" s="212"/>
      <c r="F54" s="212"/>
      <c r="G54" s="228"/>
      <c r="H54" s="212"/>
      <c r="I54" s="212"/>
      <c r="J54" s="228"/>
      <c r="K54" s="212"/>
      <c r="L54" s="212"/>
      <c r="M54" s="228"/>
      <c r="N54" s="212"/>
      <c r="O54" s="212"/>
      <c r="P54" s="228"/>
      <c r="Q54" s="212"/>
      <c r="R54" s="212"/>
      <c r="S54" s="228"/>
      <c r="T54" s="212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12"/>
    </row>
    <row r="55" spans="1:35" ht="12" customHeight="1">
      <c r="A55" s="216" t="s">
        <v>203</v>
      </c>
      <c r="B55" s="222"/>
      <c r="C55" s="212"/>
      <c r="D55" s="287">
        <v>2.147879709488741</v>
      </c>
      <c r="E55" s="287"/>
      <c r="F55" s="212"/>
      <c r="G55" s="287">
        <v>1.469046226355123</v>
      </c>
      <c r="H55" s="287"/>
      <c r="I55" s="212"/>
      <c r="J55" s="287">
        <v>1.6341575896746465</v>
      </c>
      <c r="K55" s="287"/>
      <c r="L55" s="212"/>
      <c r="M55" s="287">
        <v>1.561455300778369</v>
      </c>
      <c r="N55" s="287"/>
      <c r="O55" s="212"/>
      <c r="P55" s="287">
        <v>0.7935210438604257</v>
      </c>
      <c r="Q55" s="287"/>
      <c r="R55" s="212"/>
      <c r="S55" s="287">
        <v>7.606059870157309</v>
      </c>
      <c r="T55" s="287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12"/>
    </row>
    <row r="56" spans="1:35" ht="12" customHeight="1">
      <c r="A56" s="216" t="s">
        <v>204</v>
      </c>
      <c r="B56" s="222"/>
      <c r="C56" s="212"/>
      <c r="D56" s="292">
        <v>22.241358689501528</v>
      </c>
      <c r="E56" s="292"/>
      <c r="F56" s="233"/>
      <c r="G56" s="292">
        <v>31.54255974733342</v>
      </c>
      <c r="H56" s="292"/>
      <c r="I56" s="233"/>
      <c r="J56" s="292">
        <v>28.67051179843674</v>
      </c>
      <c r="K56" s="292"/>
      <c r="L56" s="233"/>
      <c r="M56" s="292">
        <v>21.42211744541678</v>
      </c>
      <c r="N56" s="292"/>
      <c r="O56" s="233"/>
      <c r="P56" s="292">
        <v>28.713474764546802</v>
      </c>
      <c r="Q56" s="292"/>
      <c r="R56" s="233"/>
      <c r="S56" s="292">
        <v>15.27809202873539</v>
      </c>
      <c r="T56" s="292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12"/>
    </row>
    <row r="57" spans="1:35" ht="12" customHeight="1">
      <c r="A57" s="216" t="s">
        <v>205</v>
      </c>
      <c r="B57" s="222"/>
      <c r="C57" s="212"/>
      <c r="D57" s="287" t="s">
        <v>206</v>
      </c>
      <c r="E57" s="287"/>
      <c r="F57" s="212"/>
      <c r="G57" s="287" t="s">
        <v>206</v>
      </c>
      <c r="H57" s="287"/>
      <c r="I57" s="212"/>
      <c r="J57" s="287" t="s">
        <v>206</v>
      </c>
      <c r="K57" s="287"/>
      <c r="L57" s="212"/>
      <c r="M57" s="287" t="s">
        <v>206</v>
      </c>
      <c r="N57" s="287"/>
      <c r="O57" s="212"/>
      <c r="P57" s="287">
        <v>0.27070603092480056</v>
      </c>
      <c r="Q57" s="287"/>
      <c r="R57" s="212"/>
      <c r="S57" s="287">
        <v>1.380646804812844</v>
      </c>
      <c r="T57" s="287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12"/>
    </row>
    <row r="58" spans="1:35" ht="12" customHeight="1" thickBot="1">
      <c r="A58" s="216"/>
      <c r="B58" s="222"/>
      <c r="C58" s="212"/>
      <c r="D58" s="228"/>
      <c r="E58" s="212"/>
      <c r="F58" s="212"/>
      <c r="G58" s="228"/>
      <c r="H58" s="212"/>
      <c r="I58" s="212"/>
      <c r="J58" s="228"/>
      <c r="K58" s="212"/>
      <c r="L58" s="212"/>
      <c r="M58" s="228"/>
      <c r="N58" s="212"/>
      <c r="O58" s="212"/>
      <c r="P58" s="228"/>
      <c r="Q58" s="212"/>
      <c r="R58" s="212"/>
      <c r="S58" s="228"/>
      <c r="T58" s="212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12"/>
    </row>
    <row r="59" spans="1:35" ht="12" customHeight="1" thickTop="1">
      <c r="A59" s="215" t="s">
        <v>196</v>
      </c>
      <c r="B59" s="221"/>
      <c r="C59" s="211"/>
      <c r="D59" s="227"/>
      <c r="E59" s="211"/>
      <c r="F59" s="211"/>
      <c r="G59" s="227"/>
      <c r="H59" s="211"/>
      <c r="I59" s="211"/>
      <c r="J59" s="227"/>
      <c r="K59" s="211"/>
      <c r="L59" s="211"/>
      <c r="M59" s="227"/>
      <c r="N59" s="211"/>
      <c r="O59" s="211"/>
      <c r="P59" s="227"/>
      <c r="Q59" s="211"/>
      <c r="R59" s="211"/>
      <c r="S59" s="227"/>
      <c r="T59" s="211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11"/>
    </row>
    <row r="60" spans="1:35" ht="12" customHeight="1">
      <c r="A60" s="216" t="s">
        <v>155</v>
      </c>
      <c r="B60" s="222"/>
      <c r="C60" s="212"/>
      <c r="D60" s="228"/>
      <c r="E60" s="212"/>
      <c r="F60" s="212"/>
      <c r="G60" s="228"/>
      <c r="H60" s="212"/>
      <c r="I60" s="212"/>
      <c r="J60" s="228"/>
      <c r="K60" s="212"/>
      <c r="L60" s="212"/>
      <c r="M60" s="228"/>
      <c r="N60" s="212"/>
      <c r="O60" s="212"/>
      <c r="P60" s="228"/>
      <c r="Q60" s="212"/>
      <c r="R60" s="212"/>
      <c r="S60" s="228"/>
      <c r="T60" s="212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12"/>
    </row>
    <row r="61" spans="1:35" ht="12" customHeight="1">
      <c r="A61" s="216" t="s">
        <v>140</v>
      </c>
      <c r="B61" s="222"/>
      <c r="C61" s="212"/>
      <c r="D61" s="228"/>
      <c r="E61" s="212"/>
      <c r="F61" s="212"/>
      <c r="G61" s="228"/>
      <c r="H61" s="212"/>
      <c r="I61" s="212"/>
      <c r="J61" s="228"/>
      <c r="K61" s="212"/>
      <c r="L61" s="212"/>
      <c r="M61" s="228"/>
      <c r="N61" s="212"/>
      <c r="O61" s="212"/>
      <c r="P61" s="228"/>
      <c r="Q61" s="212"/>
      <c r="R61" s="212"/>
      <c r="S61" s="228"/>
      <c r="T61" s="212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12"/>
    </row>
    <row r="62" spans="1:35" ht="12.75">
      <c r="A62" s="218"/>
      <c r="B62" s="224"/>
      <c r="C62" s="209"/>
      <c r="D62" s="29"/>
      <c r="E62" s="209"/>
      <c r="F62" s="209"/>
      <c r="G62" s="29"/>
      <c r="H62" s="209"/>
      <c r="I62" s="209"/>
      <c r="J62" s="29"/>
      <c r="K62" s="209"/>
      <c r="L62" s="209"/>
      <c r="M62" s="29"/>
      <c r="N62" s="209"/>
      <c r="O62" s="209"/>
      <c r="P62" s="29"/>
      <c r="Q62" s="209"/>
      <c r="R62" s="209"/>
      <c r="S62" s="29"/>
      <c r="T62" s="209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09"/>
    </row>
    <row r="63" spans="1:35" ht="12.75">
      <c r="A63" s="218"/>
      <c r="B63" s="224"/>
      <c r="C63" s="209"/>
      <c r="D63" s="29"/>
      <c r="E63" s="209"/>
      <c r="F63" s="209"/>
      <c r="G63" s="29"/>
      <c r="H63" s="209"/>
      <c r="I63" s="209"/>
      <c r="J63" s="29"/>
      <c r="K63" s="209"/>
      <c r="L63" s="209"/>
      <c r="M63" s="29"/>
      <c r="N63" s="209"/>
      <c r="O63" s="209"/>
      <c r="P63" s="29"/>
      <c r="Q63" s="209"/>
      <c r="R63" s="209"/>
      <c r="S63" s="29"/>
      <c r="T63" s="209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09"/>
    </row>
    <row r="64" spans="1:35" ht="12.75">
      <c r="A64" s="218"/>
      <c r="B64" s="224"/>
      <c r="C64" s="209"/>
      <c r="D64" s="29"/>
      <c r="E64" s="209"/>
      <c r="F64" s="209"/>
      <c r="G64" s="29"/>
      <c r="H64" s="209"/>
      <c r="I64" s="209"/>
      <c r="J64" s="29"/>
      <c r="K64" s="209"/>
      <c r="L64" s="209"/>
      <c r="M64" s="29"/>
      <c r="N64" s="209"/>
      <c r="O64" s="209"/>
      <c r="P64" s="29"/>
      <c r="Q64" s="209"/>
      <c r="R64" s="209"/>
      <c r="S64" s="29"/>
      <c r="T64" s="209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09"/>
    </row>
    <row r="65" spans="1:35" ht="12.75">
      <c r="A65" s="218"/>
      <c r="B65" s="224"/>
      <c r="C65" s="209"/>
      <c r="D65" s="29"/>
      <c r="E65" s="209"/>
      <c r="F65" s="209"/>
      <c r="G65" s="29"/>
      <c r="H65" s="209"/>
      <c r="I65" s="209"/>
      <c r="J65" s="29"/>
      <c r="K65" s="209"/>
      <c r="L65" s="209"/>
      <c r="M65" s="29"/>
      <c r="N65" s="209"/>
      <c r="O65" s="209"/>
      <c r="P65" s="29"/>
      <c r="Q65" s="209"/>
      <c r="R65" s="209"/>
      <c r="S65" s="29"/>
      <c r="T65" s="209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09"/>
    </row>
    <row r="66" spans="1:35" ht="12.75">
      <c r="A66" s="218"/>
      <c r="B66" s="224"/>
      <c r="C66" s="209"/>
      <c r="D66" s="29"/>
      <c r="E66" s="209"/>
      <c r="F66" s="209"/>
      <c r="G66" s="29"/>
      <c r="H66" s="209"/>
      <c r="I66" s="209"/>
      <c r="J66" s="29"/>
      <c r="K66" s="209"/>
      <c r="L66" s="209"/>
      <c r="M66" s="29"/>
      <c r="N66" s="209"/>
      <c r="O66" s="209"/>
      <c r="P66" s="29"/>
      <c r="Q66" s="209"/>
      <c r="R66" s="209"/>
      <c r="S66" s="29"/>
      <c r="T66" s="209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09"/>
    </row>
    <row r="67" spans="1:35" ht="12.75">
      <c r="A67" s="218"/>
      <c r="B67" s="224"/>
      <c r="C67" s="209"/>
      <c r="D67" s="29"/>
      <c r="E67" s="209"/>
      <c r="F67" s="209"/>
      <c r="G67" s="29"/>
      <c r="H67" s="209"/>
      <c r="I67" s="209"/>
      <c r="J67" s="29"/>
      <c r="K67" s="209"/>
      <c r="L67" s="209"/>
      <c r="M67" s="29"/>
      <c r="N67" s="209"/>
      <c r="O67" s="209"/>
      <c r="P67" s="29"/>
      <c r="Q67" s="209"/>
      <c r="R67" s="209"/>
      <c r="S67" s="29"/>
      <c r="T67" s="209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09"/>
    </row>
    <row r="68" spans="1:35" ht="12.75">
      <c r="A68" s="218"/>
      <c r="B68" s="224"/>
      <c r="C68" s="209"/>
      <c r="D68" s="29"/>
      <c r="E68" s="209"/>
      <c r="F68" s="209"/>
      <c r="G68" s="29"/>
      <c r="H68" s="209"/>
      <c r="I68" s="209"/>
      <c r="J68" s="29"/>
      <c r="K68" s="209"/>
      <c r="L68" s="209"/>
      <c r="M68" s="29"/>
      <c r="N68" s="209"/>
      <c r="O68" s="209"/>
      <c r="P68" s="29"/>
      <c r="Q68" s="209"/>
      <c r="R68" s="209"/>
      <c r="S68" s="29"/>
      <c r="T68" s="209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09"/>
    </row>
    <row r="69" spans="1:35" ht="12.75">
      <c r="A69" s="218"/>
      <c r="B69" s="224"/>
      <c r="C69" s="209"/>
      <c r="D69" s="29"/>
      <c r="E69" s="209"/>
      <c r="F69" s="209"/>
      <c r="G69" s="29"/>
      <c r="H69" s="209"/>
      <c r="I69" s="209"/>
      <c r="J69" s="29"/>
      <c r="K69" s="209"/>
      <c r="L69" s="209"/>
      <c r="M69" s="29"/>
      <c r="N69" s="209"/>
      <c r="O69" s="209"/>
      <c r="P69" s="29"/>
      <c r="Q69" s="209"/>
      <c r="R69" s="209"/>
      <c r="S69" s="29"/>
      <c r="T69" s="209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09"/>
    </row>
    <row r="70" spans="1:35" ht="12.75">
      <c r="A70" s="218"/>
      <c r="B70" s="224"/>
      <c r="C70" s="209"/>
      <c r="D70" s="29"/>
      <c r="E70" s="209"/>
      <c r="F70" s="209"/>
      <c r="G70" s="29"/>
      <c r="H70" s="209"/>
      <c r="I70" s="209"/>
      <c r="J70" s="29"/>
      <c r="K70" s="209"/>
      <c r="L70" s="209"/>
      <c r="M70" s="29"/>
      <c r="N70" s="209"/>
      <c r="O70" s="209"/>
      <c r="P70" s="29"/>
      <c r="Q70" s="209"/>
      <c r="R70" s="209"/>
      <c r="S70" s="29"/>
      <c r="T70" s="209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09"/>
    </row>
    <row r="71" spans="1:35" ht="12.75">
      <c r="A71" s="218"/>
      <c r="B71" s="224"/>
      <c r="C71" s="209"/>
      <c r="D71" s="29"/>
      <c r="E71" s="209"/>
      <c r="F71" s="209"/>
      <c r="G71" s="29"/>
      <c r="H71" s="209"/>
      <c r="I71" s="209"/>
      <c r="J71" s="29"/>
      <c r="K71" s="209"/>
      <c r="L71" s="209"/>
      <c r="M71" s="29"/>
      <c r="N71" s="209"/>
      <c r="O71" s="209"/>
      <c r="P71" s="29"/>
      <c r="Q71" s="209"/>
      <c r="R71" s="209"/>
      <c r="S71" s="29"/>
      <c r="T71" s="209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09"/>
    </row>
    <row r="72" spans="1:35" ht="12.75">
      <c r="A72" s="218"/>
      <c r="B72" s="224"/>
      <c r="C72" s="209"/>
      <c r="D72" s="29"/>
      <c r="E72" s="209"/>
      <c r="F72" s="209"/>
      <c r="G72" s="29"/>
      <c r="H72" s="209"/>
      <c r="I72" s="209"/>
      <c r="J72" s="29"/>
      <c r="K72" s="209"/>
      <c r="L72" s="209"/>
      <c r="M72" s="29"/>
      <c r="N72" s="209"/>
      <c r="O72" s="209"/>
      <c r="P72" s="29"/>
      <c r="Q72" s="209"/>
      <c r="R72" s="209"/>
      <c r="S72" s="29"/>
      <c r="T72" s="209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09"/>
    </row>
    <row r="73" spans="1:35" ht="12.75">
      <c r="A73" s="218"/>
      <c r="B73" s="224"/>
      <c r="C73" s="209"/>
      <c r="D73" s="29"/>
      <c r="E73" s="209"/>
      <c r="F73" s="209"/>
      <c r="G73" s="29"/>
      <c r="H73" s="209"/>
      <c r="I73" s="209"/>
      <c r="J73" s="29"/>
      <c r="K73" s="209"/>
      <c r="L73" s="209"/>
      <c r="M73" s="29"/>
      <c r="N73" s="209"/>
      <c r="O73" s="209"/>
      <c r="P73" s="29"/>
      <c r="Q73" s="209"/>
      <c r="R73" s="209"/>
      <c r="S73" s="29"/>
      <c r="T73" s="209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09"/>
    </row>
    <row r="74" spans="1:35" ht="12.75">
      <c r="A74" s="218"/>
      <c r="B74" s="224"/>
      <c r="C74" s="209"/>
      <c r="D74" s="29"/>
      <c r="E74" s="209"/>
      <c r="F74" s="209"/>
      <c r="G74" s="29"/>
      <c r="H74" s="209"/>
      <c r="I74" s="209"/>
      <c r="J74" s="29"/>
      <c r="K74" s="209"/>
      <c r="L74" s="209"/>
      <c r="M74" s="29"/>
      <c r="N74" s="209"/>
      <c r="O74" s="209"/>
      <c r="P74" s="29"/>
      <c r="Q74" s="209"/>
      <c r="R74" s="209"/>
      <c r="S74" s="29"/>
      <c r="T74" s="209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09"/>
    </row>
    <row r="75" spans="1:35" ht="12.75">
      <c r="A75" s="218"/>
      <c r="B75" s="224"/>
      <c r="C75" s="209"/>
      <c r="D75" s="29"/>
      <c r="E75" s="209"/>
      <c r="F75" s="209"/>
      <c r="G75" s="29"/>
      <c r="H75" s="209"/>
      <c r="I75" s="209"/>
      <c r="J75" s="29"/>
      <c r="K75" s="209"/>
      <c r="L75" s="209"/>
      <c r="M75" s="29"/>
      <c r="N75" s="209"/>
      <c r="O75" s="209"/>
      <c r="P75" s="29"/>
      <c r="Q75" s="209"/>
      <c r="R75" s="209"/>
      <c r="S75" s="29"/>
      <c r="T75" s="209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09"/>
    </row>
    <row r="76" spans="1:35" ht="12.75">
      <c r="A76" s="218"/>
      <c r="B76" s="224"/>
      <c r="C76" s="209"/>
      <c r="D76" s="29"/>
      <c r="E76" s="209"/>
      <c r="F76" s="209"/>
      <c r="G76" s="29"/>
      <c r="H76" s="209"/>
      <c r="I76" s="209"/>
      <c r="J76" s="29"/>
      <c r="K76" s="209"/>
      <c r="L76" s="209"/>
      <c r="M76" s="29"/>
      <c r="N76" s="209"/>
      <c r="O76" s="209"/>
      <c r="P76" s="29"/>
      <c r="Q76" s="209"/>
      <c r="R76" s="209"/>
      <c r="S76" s="29"/>
      <c r="T76" s="209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09"/>
    </row>
    <row r="77" spans="1:35" ht="12.75">
      <c r="A77" s="218"/>
      <c r="B77" s="224"/>
      <c r="C77" s="209"/>
      <c r="D77" s="29"/>
      <c r="E77" s="209"/>
      <c r="F77" s="209"/>
      <c r="G77" s="29"/>
      <c r="H77" s="209"/>
      <c r="I77" s="209"/>
      <c r="J77" s="29"/>
      <c r="K77" s="209"/>
      <c r="L77" s="209"/>
      <c r="M77" s="29"/>
      <c r="N77" s="209"/>
      <c r="O77" s="209"/>
      <c r="P77" s="29"/>
      <c r="Q77" s="209"/>
      <c r="R77" s="209"/>
      <c r="S77" s="29"/>
      <c r="T77" s="209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09"/>
    </row>
    <row r="78" spans="1:35" ht="12.75">
      <c r="A78" s="218"/>
      <c r="B78" s="224"/>
      <c r="C78" s="209"/>
      <c r="D78" s="29"/>
      <c r="E78" s="209"/>
      <c r="F78" s="209"/>
      <c r="G78" s="29"/>
      <c r="H78" s="209"/>
      <c r="I78" s="209"/>
      <c r="J78" s="29"/>
      <c r="K78" s="209"/>
      <c r="L78" s="209"/>
      <c r="M78" s="29"/>
      <c r="N78" s="209"/>
      <c r="O78" s="209"/>
      <c r="P78" s="29"/>
      <c r="Q78" s="209"/>
      <c r="R78" s="209"/>
      <c r="S78" s="29"/>
      <c r="T78" s="209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09"/>
    </row>
    <row r="79" spans="1:35" ht="12.75">
      <c r="A79" s="218"/>
      <c r="B79" s="224"/>
      <c r="C79" s="209"/>
      <c r="D79" s="29"/>
      <c r="E79" s="209"/>
      <c r="F79" s="209"/>
      <c r="G79" s="29"/>
      <c r="H79" s="209"/>
      <c r="I79" s="209"/>
      <c r="J79" s="29"/>
      <c r="K79" s="209"/>
      <c r="L79" s="209"/>
      <c r="M79" s="29"/>
      <c r="N79" s="209"/>
      <c r="O79" s="209"/>
      <c r="P79" s="29"/>
      <c r="Q79" s="209"/>
      <c r="R79" s="209"/>
      <c r="S79" s="29"/>
      <c r="T79" s="209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09"/>
    </row>
    <row r="80" spans="1:35" ht="12.75">
      <c r="A80" s="218"/>
      <c r="B80" s="224"/>
      <c r="C80" s="209"/>
      <c r="D80" s="29"/>
      <c r="E80" s="209"/>
      <c r="F80" s="209"/>
      <c r="G80" s="29"/>
      <c r="H80" s="209"/>
      <c r="I80" s="209"/>
      <c r="J80" s="29"/>
      <c r="K80" s="209"/>
      <c r="L80" s="209"/>
      <c r="M80" s="29"/>
      <c r="N80" s="209"/>
      <c r="O80" s="209"/>
      <c r="P80" s="29"/>
      <c r="Q80" s="209"/>
      <c r="R80" s="209"/>
      <c r="S80" s="29"/>
      <c r="T80" s="209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09"/>
    </row>
    <row r="81" spans="1:35" ht="12.75">
      <c r="A81" s="218"/>
      <c r="B81" s="224"/>
      <c r="C81" s="209"/>
      <c r="D81" s="29"/>
      <c r="E81" s="209"/>
      <c r="F81" s="209"/>
      <c r="G81" s="29"/>
      <c r="H81" s="209"/>
      <c r="I81" s="209"/>
      <c r="J81" s="29"/>
      <c r="K81" s="209"/>
      <c r="L81" s="209"/>
      <c r="M81" s="29"/>
      <c r="N81" s="209"/>
      <c r="O81" s="209"/>
      <c r="P81" s="29"/>
      <c r="Q81" s="209"/>
      <c r="R81" s="209"/>
      <c r="S81" s="29"/>
      <c r="T81" s="209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09"/>
    </row>
    <row r="82" spans="1:35" ht="12.75">
      <c r="A82" s="218"/>
      <c r="B82" s="224"/>
      <c r="C82" s="209"/>
      <c r="D82" s="29"/>
      <c r="E82" s="209"/>
      <c r="F82" s="209"/>
      <c r="G82" s="29"/>
      <c r="H82" s="209"/>
      <c r="I82" s="209"/>
      <c r="J82" s="29"/>
      <c r="K82" s="209"/>
      <c r="L82" s="209"/>
      <c r="M82" s="29"/>
      <c r="N82" s="209"/>
      <c r="O82" s="209"/>
      <c r="P82" s="29"/>
      <c r="Q82" s="209"/>
      <c r="R82" s="209"/>
      <c r="S82" s="29"/>
      <c r="T82" s="209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09"/>
    </row>
    <row r="83" spans="1:35" ht="12.75">
      <c r="A83" s="218"/>
      <c r="B83" s="224"/>
      <c r="C83" s="209"/>
      <c r="D83" s="29"/>
      <c r="E83" s="209"/>
      <c r="F83" s="209"/>
      <c r="G83" s="29"/>
      <c r="H83" s="209"/>
      <c r="I83" s="209"/>
      <c r="J83" s="29"/>
      <c r="K83" s="209"/>
      <c r="L83" s="209"/>
      <c r="M83" s="29"/>
      <c r="N83" s="209"/>
      <c r="O83" s="209"/>
      <c r="P83" s="29"/>
      <c r="Q83" s="209"/>
      <c r="R83" s="209"/>
      <c r="S83" s="29"/>
      <c r="T83" s="209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09"/>
    </row>
    <row r="84" spans="1:35" ht="12.75">
      <c r="A84" s="218"/>
      <c r="B84" s="224"/>
      <c r="C84" s="209"/>
      <c r="D84" s="29"/>
      <c r="E84" s="209"/>
      <c r="F84" s="209"/>
      <c r="G84" s="29"/>
      <c r="H84" s="209"/>
      <c r="I84" s="209"/>
      <c r="J84" s="29"/>
      <c r="K84" s="209"/>
      <c r="L84" s="209"/>
      <c r="M84" s="29"/>
      <c r="N84" s="209"/>
      <c r="O84" s="209"/>
      <c r="P84" s="29"/>
      <c r="Q84" s="209"/>
      <c r="R84" s="209"/>
      <c r="S84" s="29"/>
      <c r="T84" s="209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09"/>
    </row>
    <row r="85" spans="1:35" ht="12.75">
      <c r="A85" s="218"/>
      <c r="B85" s="224"/>
      <c r="C85" s="209"/>
      <c r="D85" s="29"/>
      <c r="E85" s="209"/>
      <c r="F85" s="209"/>
      <c r="G85" s="29"/>
      <c r="H85" s="209"/>
      <c r="I85" s="209"/>
      <c r="J85" s="29"/>
      <c r="K85" s="209"/>
      <c r="L85" s="209"/>
      <c r="M85" s="29"/>
      <c r="N85" s="209"/>
      <c r="O85" s="209"/>
      <c r="P85" s="29"/>
      <c r="Q85" s="209"/>
      <c r="R85" s="209"/>
      <c r="S85" s="29"/>
      <c r="T85" s="209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09"/>
    </row>
    <row r="86" spans="1:35" ht="12.75">
      <c r="A86" s="218"/>
      <c r="B86" s="224"/>
      <c r="C86" s="209"/>
      <c r="D86" s="29"/>
      <c r="E86" s="209"/>
      <c r="F86" s="209"/>
      <c r="G86" s="29"/>
      <c r="H86" s="209"/>
      <c r="I86" s="209"/>
      <c r="J86" s="29"/>
      <c r="K86" s="209"/>
      <c r="L86" s="209"/>
      <c r="M86" s="29"/>
      <c r="N86" s="209"/>
      <c r="O86" s="209"/>
      <c r="P86" s="29"/>
      <c r="Q86" s="209"/>
      <c r="R86" s="209"/>
      <c r="S86" s="29"/>
      <c r="T86" s="209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09"/>
    </row>
    <row r="87" spans="1:35" ht="12.75">
      <c r="A87" s="218"/>
      <c r="B87" s="224"/>
      <c r="C87" s="209"/>
      <c r="D87" s="29"/>
      <c r="E87" s="209"/>
      <c r="F87" s="209"/>
      <c r="G87" s="29"/>
      <c r="H87" s="209"/>
      <c r="I87" s="209"/>
      <c r="J87" s="29"/>
      <c r="K87" s="209"/>
      <c r="L87" s="209"/>
      <c r="M87" s="29"/>
      <c r="N87" s="209"/>
      <c r="O87" s="209"/>
      <c r="P87" s="29"/>
      <c r="Q87" s="209"/>
      <c r="R87" s="209"/>
      <c r="S87" s="29"/>
      <c r="T87" s="209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09"/>
    </row>
    <row r="88" spans="1:35" ht="12.75">
      <c r="A88" s="218"/>
      <c r="B88" s="224"/>
      <c r="C88" s="209"/>
      <c r="D88" s="29"/>
      <c r="E88" s="209"/>
      <c r="F88" s="209"/>
      <c r="G88" s="29"/>
      <c r="H88" s="209"/>
      <c r="I88" s="209"/>
      <c r="J88" s="29"/>
      <c r="K88" s="209"/>
      <c r="L88" s="209"/>
      <c r="M88" s="29"/>
      <c r="N88" s="209"/>
      <c r="O88" s="209"/>
      <c r="P88" s="29"/>
      <c r="Q88" s="209"/>
      <c r="R88" s="209"/>
      <c r="S88" s="29"/>
      <c r="T88" s="209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09"/>
    </row>
    <row r="89" spans="1:35" ht="12.75">
      <c r="A89" s="218"/>
      <c r="B89" s="224"/>
      <c r="C89" s="209"/>
      <c r="D89" s="29"/>
      <c r="E89" s="209"/>
      <c r="F89" s="209"/>
      <c r="G89" s="29"/>
      <c r="H89" s="209"/>
      <c r="I89" s="209"/>
      <c r="J89" s="29"/>
      <c r="K89" s="209"/>
      <c r="L89" s="209"/>
      <c r="M89" s="29"/>
      <c r="N89" s="209"/>
      <c r="O89" s="209"/>
      <c r="P89" s="29"/>
      <c r="Q89" s="209"/>
      <c r="R89" s="209"/>
      <c r="S89" s="29"/>
      <c r="T89" s="209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09"/>
    </row>
    <row r="90" spans="1:35" ht="12.75">
      <c r="A90" s="218"/>
      <c r="B90" s="224"/>
      <c r="C90" s="209"/>
      <c r="D90" s="29"/>
      <c r="E90" s="209"/>
      <c r="F90" s="209"/>
      <c r="G90" s="29"/>
      <c r="H90" s="209"/>
      <c r="I90" s="209"/>
      <c r="J90" s="29"/>
      <c r="K90" s="209"/>
      <c r="L90" s="209"/>
      <c r="M90" s="29"/>
      <c r="N90" s="209"/>
      <c r="O90" s="209"/>
      <c r="P90" s="29"/>
      <c r="Q90" s="209"/>
      <c r="R90" s="209"/>
      <c r="S90" s="29"/>
      <c r="T90" s="209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09"/>
    </row>
    <row r="91" spans="1:35" ht="12.75">
      <c r="A91" s="218"/>
      <c r="B91" s="224"/>
      <c r="C91" s="209"/>
      <c r="D91" s="29"/>
      <c r="E91" s="209"/>
      <c r="F91" s="209"/>
      <c r="G91" s="29"/>
      <c r="H91" s="209"/>
      <c r="I91" s="209"/>
      <c r="J91" s="29"/>
      <c r="K91" s="209"/>
      <c r="L91" s="209"/>
      <c r="M91" s="29"/>
      <c r="N91" s="209"/>
      <c r="O91" s="209"/>
      <c r="P91" s="29"/>
      <c r="Q91" s="209"/>
      <c r="R91" s="209"/>
      <c r="S91" s="29"/>
      <c r="T91" s="209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09"/>
    </row>
    <row r="92" spans="1:35" ht="12.75">
      <c r="A92" s="218"/>
      <c r="B92" s="224"/>
      <c r="C92" s="209"/>
      <c r="D92" s="29"/>
      <c r="E92" s="209"/>
      <c r="F92" s="209"/>
      <c r="G92" s="29"/>
      <c r="H92" s="209"/>
      <c r="I92" s="209"/>
      <c r="J92" s="29"/>
      <c r="K92" s="209"/>
      <c r="L92" s="209"/>
      <c r="M92" s="29"/>
      <c r="N92" s="209"/>
      <c r="O92" s="209"/>
      <c r="P92" s="29"/>
      <c r="Q92" s="209"/>
      <c r="R92" s="209"/>
      <c r="S92" s="29"/>
      <c r="T92" s="209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09"/>
    </row>
    <row r="93" spans="1:35" ht="12.75">
      <c r="A93" s="218"/>
      <c r="B93" s="224"/>
      <c r="C93" s="209"/>
      <c r="D93" s="29"/>
      <c r="E93" s="209"/>
      <c r="F93" s="209"/>
      <c r="G93" s="29"/>
      <c r="H93" s="209"/>
      <c r="I93" s="209"/>
      <c r="J93" s="29"/>
      <c r="K93" s="209"/>
      <c r="L93" s="209"/>
      <c r="M93" s="29"/>
      <c r="N93" s="209"/>
      <c r="O93" s="209"/>
      <c r="P93" s="29"/>
      <c r="Q93" s="209"/>
      <c r="R93" s="209"/>
      <c r="S93" s="29"/>
      <c r="T93" s="209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09"/>
    </row>
    <row r="94" spans="1:35" ht="12.75">
      <c r="A94" s="218"/>
      <c r="B94" s="224"/>
      <c r="C94" s="209"/>
      <c r="D94" s="29"/>
      <c r="E94" s="209"/>
      <c r="F94" s="209"/>
      <c r="G94" s="29"/>
      <c r="H94" s="209"/>
      <c r="I94" s="209"/>
      <c r="J94" s="29"/>
      <c r="K94" s="209"/>
      <c r="L94" s="209"/>
      <c r="M94" s="29"/>
      <c r="N94" s="209"/>
      <c r="O94" s="209"/>
      <c r="P94" s="29"/>
      <c r="Q94" s="209"/>
      <c r="R94" s="209"/>
      <c r="S94" s="29"/>
      <c r="T94" s="209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09"/>
    </row>
    <row r="95" spans="1:35" ht="12.75">
      <c r="A95" s="218"/>
      <c r="B95" s="224"/>
      <c r="C95" s="209"/>
      <c r="D95" s="29"/>
      <c r="E95" s="209"/>
      <c r="F95" s="209"/>
      <c r="G95" s="29"/>
      <c r="H95" s="209"/>
      <c r="I95" s="209"/>
      <c r="J95" s="29"/>
      <c r="K95" s="209"/>
      <c r="L95" s="209"/>
      <c r="M95" s="29"/>
      <c r="N95" s="209"/>
      <c r="O95" s="209"/>
      <c r="P95" s="29"/>
      <c r="Q95" s="209"/>
      <c r="R95" s="209"/>
      <c r="S95" s="29"/>
      <c r="T95" s="209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09"/>
    </row>
    <row r="96" spans="1:35" ht="12.75">
      <c r="A96" s="218"/>
      <c r="B96" s="224"/>
      <c r="C96" s="209"/>
      <c r="D96" s="29"/>
      <c r="E96" s="209"/>
      <c r="F96" s="209"/>
      <c r="G96" s="29"/>
      <c r="H96" s="209"/>
      <c r="I96" s="209"/>
      <c r="J96" s="29"/>
      <c r="K96" s="209"/>
      <c r="L96" s="209"/>
      <c r="M96" s="29"/>
      <c r="N96" s="209"/>
      <c r="O96" s="209"/>
      <c r="P96" s="29"/>
      <c r="Q96" s="209"/>
      <c r="R96" s="209"/>
      <c r="S96" s="29"/>
      <c r="T96" s="209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09"/>
    </row>
    <row r="97" spans="1:35" ht="12.75">
      <c r="A97" s="218"/>
      <c r="B97" s="224"/>
      <c r="C97" s="209"/>
      <c r="D97" s="29"/>
      <c r="E97" s="209"/>
      <c r="F97" s="209"/>
      <c r="G97" s="29"/>
      <c r="H97" s="209"/>
      <c r="I97" s="209"/>
      <c r="J97" s="29"/>
      <c r="K97" s="209"/>
      <c r="L97" s="209"/>
      <c r="M97" s="29"/>
      <c r="N97" s="209"/>
      <c r="O97" s="209"/>
      <c r="P97" s="29"/>
      <c r="Q97" s="209"/>
      <c r="R97" s="209"/>
      <c r="S97" s="29"/>
      <c r="T97" s="209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09"/>
    </row>
    <row r="98" spans="1:35" ht="12.75">
      <c r="A98" s="218"/>
      <c r="B98" s="224"/>
      <c r="C98" s="209"/>
      <c r="D98" s="29"/>
      <c r="E98" s="209"/>
      <c r="F98" s="209"/>
      <c r="G98" s="29"/>
      <c r="H98" s="209"/>
      <c r="I98" s="209"/>
      <c r="J98" s="29"/>
      <c r="K98" s="209"/>
      <c r="L98" s="209"/>
      <c r="M98" s="29"/>
      <c r="N98" s="209"/>
      <c r="O98" s="209"/>
      <c r="P98" s="29"/>
      <c r="Q98" s="209"/>
      <c r="R98" s="209"/>
      <c r="S98" s="29"/>
      <c r="T98" s="209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09"/>
    </row>
    <row r="99" spans="1:35" ht="12.75">
      <c r="A99" s="218"/>
      <c r="B99" s="224"/>
      <c r="C99" s="209"/>
      <c r="D99" s="29"/>
      <c r="E99" s="209"/>
      <c r="F99" s="209"/>
      <c r="G99" s="29"/>
      <c r="H99" s="209"/>
      <c r="I99" s="209"/>
      <c r="J99" s="29"/>
      <c r="K99" s="209"/>
      <c r="L99" s="209"/>
      <c r="M99" s="29"/>
      <c r="N99" s="209"/>
      <c r="O99" s="209"/>
      <c r="P99" s="29"/>
      <c r="Q99" s="209"/>
      <c r="R99" s="209"/>
      <c r="S99" s="29"/>
      <c r="T99" s="209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09"/>
    </row>
    <row r="100" spans="1:35" ht="12.75">
      <c r="A100" s="218"/>
      <c r="B100" s="224"/>
      <c r="C100" s="209"/>
      <c r="D100" s="29"/>
      <c r="E100" s="209"/>
      <c r="F100" s="209"/>
      <c r="G100" s="29"/>
      <c r="H100" s="209"/>
      <c r="I100" s="209"/>
      <c r="J100" s="29"/>
      <c r="K100" s="209"/>
      <c r="L100" s="209"/>
      <c r="M100" s="29"/>
      <c r="N100" s="209"/>
      <c r="O100" s="209"/>
      <c r="P100" s="29"/>
      <c r="Q100" s="209"/>
      <c r="R100" s="209"/>
      <c r="S100" s="29"/>
      <c r="T100" s="209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09"/>
    </row>
    <row r="101" spans="1:35" ht="12.75">
      <c r="A101" s="218"/>
      <c r="B101" s="224"/>
      <c r="C101" s="209"/>
      <c r="D101" s="29"/>
      <c r="E101" s="209"/>
      <c r="F101" s="209"/>
      <c r="G101" s="29"/>
      <c r="H101" s="209"/>
      <c r="I101" s="209"/>
      <c r="J101" s="29"/>
      <c r="K101" s="209"/>
      <c r="L101" s="209"/>
      <c r="M101" s="29"/>
      <c r="N101" s="209"/>
      <c r="O101" s="209"/>
      <c r="P101" s="29"/>
      <c r="Q101" s="209"/>
      <c r="R101" s="209"/>
      <c r="S101" s="29"/>
      <c r="T101" s="209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09"/>
    </row>
    <row r="102" spans="1:35" ht="12.75">
      <c r="A102" s="218"/>
      <c r="B102" s="224"/>
      <c r="C102" s="209"/>
      <c r="D102" s="29"/>
      <c r="E102" s="209"/>
      <c r="F102" s="209"/>
      <c r="G102" s="29"/>
      <c r="H102" s="209"/>
      <c r="I102" s="209"/>
      <c r="J102" s="29"/>
      <c r="K102" s="209"/>
      <c r="L102" s="209"/>
      <c r="M102" s="29"/>
      <c r="N102" s="209"/>
      <c r="O102" s="209"/>
      <c r="P102" s="29"/>
      <c r="Q102" s="209"/>
      <c r="R102" s="209"/>
      <c r="S102" s="29"/>
      <c r="T102" s="209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09"/>
    </row>
    <row r="103" spans="1:35" ht="12.75">
      <c r="A103" s="218"/>
      <c r="B103" s="224"/>
      <c r="C103" s="209"/>
      <c r="D103" s="29"/>
      <c r="E103" s="209"/>
      <c r="F103" s="209"/>
      <c r="G103" s="29"/>
      <c r="H103" s="209"/>
      <c r="I103" s="209"/>
      <c r="J103" s="29"/>
      <c r="K103" s="209"/>
      <c r="L103" s="209"/>
      <c r="M103" s="29"/>
      <c r="N103" s="209"/>
      <c r="O103" s="209"/>
      <c r="P103" s="29"/>
      <c r="Q103" s="209"/>
      <c r="R103" s="209"/>
      <c r="S103" s="29"/>
      <c r="T103" s="209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09"/>
    </row>
    <row r="104" spans="1:35" ht="12.75">
      <c r="A104" s="218"/>
      <c r="B104" s="224"/>
      <c r="C104" s="209"/>
      <c r="D104" s="29"/>
      <c r="E104" s="209"/>
      <c r="F104" s="209"/>
      <c r="G104" s="29"/>
      <c r="H104" s="209"/>
      <c r="I104" s="209"/>
      <c r="J104" s="29"/>
      <c r="K104" s="209"/>
      <c r="L104" s="209"/>
      <c r="M104" s="29"/>
      <c r="N104" s="209"/>
      <c r="O104" s="209"/>
      <c r="P104" s="29"/>
      <c r="Q104" s="209"/>
      <c r="R104" s="209"/>
      <c r="S104" s="29"/>
      <c r="T104" s="209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09"/>
    </row>
    <row r="105" spans="1:35" ht="12.75">
      <c r="A105" s="218"/>
      <c r="B105" s="224"/>
      <c r="C105" s="209"/>
      <c r="D105" s="29"/>
      <c r="E105" s="209"/>
      <c r="F105" s="209"/>
      <c r="G105" s="29"/>
      <c r="H105" s="209"/>
      <c r="I105" s="209"/>
      <c r="J105" s="29"/>
      <c r="K105" s="209"/>
      <c r="L105" s="209"/>
      <c r="M105" s="29"/>
      <c r="N105" s="209"/>
      <c r="O105" s="209"/>
      <c r="P105" s="29"/>
      <c r="Q105" s="209"/>
      <c r="R105" s="209"/>
      <c r="S105" s="29"/>
      <c r="T105" s="209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09"/>
    </row>
    <row r="106" spans="1:35" ht="12.75">
      <c r="A106" s="218"/>
      <c r="B106" s="224"/>
      <c r="C106" s="209"/>
      <c r="D106" s="29"/>
      <c r="E106" s="209"/>
      <c r="F106" s="209"/>
      <c r="G106" s="29"/>
      <c r="H106" s="209"/>
      <c r="I106" s="209"/>
      <c r="J106" s="29"/>
      <c r="K106" s="209"/>
      <c r="L106" s="209"/>
      <c r="M106" s="29"/>
      <c r="N106" s="209"/>
      <c r="O106" s="209"/>
      <c r="P106" s="29"/>
      <c r="Q106" s="209"/>
      <c r="R106" s="209"/>
      <c r="S106" s="29"/>
      <c r="T106" s="209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09"/>
    </row>
    <row r="107" spans="1:35" ht="12.75">
      <c r="A107" s="218"/>
      <c r="B107" s="224"/>
      <c r="C107" s="209"/>
      <c r="D107" s="29"/>
      <c r="E107" s="209"/>
      <c r="F107" s="209"/>
      <c r="G107" s="29"/>
      <c r="H107" s="209"/>
      <c r="I107" s="209"/>
      <c r="J107" s="29"/>
      <c r="K107" s="209"/>
      <c r="L107" s="209"/>
      <c r="M107" s="29"/>
      <c r="N107" s="209"/>
      <c r="O107" s="209"/>
      <c r="P107" s="29"/>
      <c r="Q107" s="209"/>
      <c r="R107" s="209"/>
      <c r="S107" s="29"/>
      <c r="T107" s="209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09"/>
    </row>
    <row r="108" spans="1:35" ht="12.75">
      <c r="A108" s="218"/>
      <c r="B108" s="224"/>
      <c r="C108" s="209"/>
      <c r="D108" s="29"/>
      <c r="E108" s="209"/>
      <c r="F108" s="209"/>
      <c r="G108" s="29"/>
      <c r="H108" s="209"/>
      <c r="I108" s="209"/>
      <c r="J108" s="29"/>
      <c r="K108" s="209"/>
      <c r="L108" s="209"/>
      <c r="M108" s="29"/>
      <c r="N108" s="209"/>
      <c r="O108" s="209"/>
      <c r="P108" s="29"/>
      <c r="Q108" s="209"/>
      <c r="R108" s="209"/>
      <c r="S108" s="29"/>
      <c r="T108" s="209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09"/>
    </row>
    <row r="109" spans="1:35" ht="12.75">
      <c r="A109" s="218"/>
      <c r="B109" s="224"/>
      <c r="C109" s="209"/>
      <c r="D109" s="29"/>
      <c r="E109" s="209"/>
      <c r="F109" s="209"/>
      <c r="G109" s="29"/>
      <c r="H109" s="209"/>
      <c r="I109" s="209"/>
      <c r="J109" s="29"/>
      <c r="K109" s="209"/>
      <c r="L109" s="209"/>
      <c r="M109" s="29"/>
      <c r="N109" s="209"/>
      <c r="O109" s="209"/>
      <c r="P109" s="29"/>
      <c r="Q109" s="209"/>
      <c r="R109" s="209"/>
      <c r="S109" s="29"/>
      <c r="T109" s="209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09"/>
    </row>
    <row r="110" spans="1:35" ht="12.75">
      <c r="A110" s="218"/>
      <c r="B110" s="224"/>
      <c r="C110" s="209"/>
      <c r="D110" s="29"/>
      <c r="E110" s="209"/>
      <c r="F110" s="209"/>
      <c r="G110" s="29"/>
      <c r="H110" s="209"/>
      <c r="I110" s="209"/>
      <c r="J110" s="29"/>
      <c r="K110" s="209"/>
      <c r="L110" s="209"/>
      <c r="M110" s="29"/>
      <c r="N110" s="209"/>
      <c r="O110" s="209"/>
      <c r="P110" s="29"/>
      <c r="Q110" s="209"/>
      <c r="R110" s="209"/>
      <c r="S110" s="29"/>
      <c r="T110" s="209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09"/>
    </row>
    <row r="111" spans="1:35" ht="12.75">
      <c r="A111" s="218"/>
      <c r="B111" s="224"/>
      <c r="C111" s="209"/>
      <c r="D111" s="29"/>
      <c r="E111" s="209"/>
      <c r="F111" s="209"/>
      <c r="G111" s="29"/>
      <c r="H111" s="209"/>
      <c r="I111" s="209"/>
      <c r="J111" s="29"/>
      <c r="K111" s="209"/>
      <c r="L111" s="209"/>
      <c r="M111" s="29"/>
      <c r="N111" s="209"/>
      <c r="O111" s="209"/>
      <c r="P111" s="29"/>
      <c r="Q111" s="209"/>
      <c r="R111" s="209"/>
      <c r="S111" s="29"/>
      <c r="T111" s="209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09"/>
    </row>
    <row r="112" spans="1:35" ht="12.75">
      <c r="A112" s="218"/>
      <c r="B112" s="224"/>
      <c r="C112" s="209"/>
      <c r="D112" s="29"/>
      <c r="E112" s="209"/>
      <c r="F112" s="209"/>
      <c r="G112" s="29"/>
      <c r="H112" s="209"/>
      <c r="I112" s="209"/>
      <c r="J112" s="29"/>
      <c r="K112" s="209"/>
      <c r="L112" s="209"/>
      <c r="M112" s="29"/>
      <c r="N112" s="209"/>
      <c r="O112" s="209"/>
      <c r="P112" s="29"/>
      <c r="Q112" s="209"/>
      <c r="R112" s="209"/>
      <c r="S112" s="29"/>
      <c r="T112" s="209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09"/>
    </row>
    <row r="113" spans="1:35" ht="12.75">
      <c r="A113" s="218"/>
      <c r="B113" s="224"/>
      <c r="C113" s="209"/>
      <c r="D113" s="29"/>
      <c r="E113" s="209"/>
      <c r="F113" s="209"/>
      <c r="G113" s="29"/>
      <c r="H113" s="209"/>
      <c r="I113" s="209"/>
      <c r="J113" s="29"/>
      <c r="K113" s="209"/>
      <c r="L113" s="209"/>
      <c r="M113" s="29"/>
      <c r="N113" s="209"/>
      <c r="O113" s="209"/>
      <c r="P113" s="29"/>
      <c r="Q113" s="209"/>
      <c r="R113" s="209"/>
      <c r="S113" s="29"/>
      <c r="T113" s="209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09"/>
    </row>
    <row r="114" spans="1:35" ht="12.75">
      <c r="A114" s="218"/>
      <c r="B114" s="224"/>
      <c r="C114" s="209"/>
      <c r="D114" s="29"/>
      <c r="E114" s="209"/>
      <c r="F114" s="209"/>
      <c r="G114" s="29"/>
      <c r="H114" s="209"/>
      <c r="I114" s="209"/>
      <c r="J114" s="29"/>
      <c r="K114" s="209"/>
      <c r="L114" s="209"/>
      <c r="M114" s="29"/>
      <c r="N114" s="209"/>
      <c r="O114" s="209"/>
      <c r="P114" s="29"/>
      <c r="Q114" s="209"/>
      <c r="R114" s="209"/>
      <c r="S114" s="29"/>
      <c r="T114" s="209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09"/>
    </row>
    <row r="115" spans="1:35" ht="12.75">
      <c r="A115" s="218"/>
      <c r="B115" s="224"/>
      <c r="C115" s="209"/>
      <c r="D115" s="29"/>
      <c r="E115" s="209"/>
      <c r="F115" s="209"/>
      <c r="G115" s="29"/>
      <c r="H115" s="209"/>
      <c r="I115" s="209"/>
      <c r="J115" s="29"/>
      <c r="K115" s="209"/>
      <c r="L115" s="209"/>
      <c r="M115" s="29"/>
      <c r="N115" s="209"/>
      <c r="O115" s="209"/>
      <c r="P115" s="29"/>
      <c r="Q115" s="209"/>
      <c r="R115" s="209"/>
      <c r="S115" s="29"/>
      <c r="T115" s="209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09"/>
    </row>
    <row r="116" spans="1:35" ht="12.75">
      <c r="A116" s="218"/>
      <c r="B116" s="224"/>
      <c r="C116" s="209"/>
      <c r="D116" s="29"/>
      <c r="E116" s="209"/>
      <c r="F116" s="209"/>
      <c r="G116" s="29"/>
      <c r="H116" s="209"/>
      <c r="I116" s="209"/>
      <c r="J116" s="29"/>
      <c r="K116" s="209"/>
      <c r="L116" s="209"/>
      <c r="M116" s="29"/>
      <c r="N116" s="209"/>
      <c r="O116" s="209"/>
      <c r="P116" s="29"/>
      <c r="Q116" s="209"/>
      <c r="R116" s="209"/>
      <c r="S116" s="29"/>
      <c r="T116" s="209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09"/>
    </row>
    <row r="117" spans="1:35" ht="12.75">
      <c r="A117" s="218"/>
      <c r="B117" s="224"/>
      <c r="C117" s="209"/>
      <c r="D117" s="29"/>
      <c r="E117" s="209"/>
      <c r="F117" s="209"/>
      <c r="G117" s="29"/>
      <c r="H117" s="209"/>
      <c r="I117" s="209"/>
      <c r="J117" s="29"/>
      <c r="K117" s="209"/>
      <c r="L117" s="209"/>
      <c r="M117" s="29"/>
      <c r="N117" s="209"/>
      <c r="O117" s="209"/>
      <c r="P117" s="29"/>
      <c r="Q117" s="209"/>
      <c r="R117" s="209"/>
      <c r="S117" s="29"/>
      <c r="T117" s="209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09"/>
    </row>
    <row r="118" spans="1:35" ht="12.75">
      <c r="A118" s="218"/>
      <c r="B118" s="224"/>
      <c r="C118" s="209"/>
      <c r="D118" s="29"/>
      <c r="E118" s="209"/>
      <c r="F118" s="209"/>
      <c r="G118" s="29"/>
      <c r="H118" s="209"/>
      <c r="I118" s="209"/>
      <c r="J118" s="29"/>
      <c r="K118" s="209"/>
      <c r="L118" s="209"/>
      <c r="M118" s="29"/>
      <c r="N118" s="209"/>
      <c r="O118" s="209"/>
      <c r="P118" s="29"/>
      <c r="Q118" s="209"/>
      <c r="R118" s="209"/>
      <c r="S118" s="29"/>
      <c r="T118" s="209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09"/>
    </row>
  </sheetData>
  <mergeCells count="31">
    <mergeCell ref="S55:T55"/>
    <mergeCell ref="S56:T56"/>
    <mergeCell ref="S57:T57"/>
    <mergeCell ref="M55:N55"/>
    <mergeCell ref="M56:N56"/>
    <mergeCell ref="M57:N57"/>
    <mergeCell ref="P55:Q55"/>
    <mergeCell ref="P56:Q56"/>
    <mergeCell ref="P57:Q57"/>
    <mergeCell ref="D5:T5"/>
    <mergeCell ref="D55:E55"/>
    <mergeCell ref="D56:E56"/>
    <mergeCell ref="D57:E57"/>
    <mergeCell ref="G55:H55"/>
    <mergeCell ref="G56:H56"/>
    <mergeCell ref="G57:H57"/>
    <mergeCell ref="J55:K55"/>
    <mergeCell ref="J56:K56"/>
    <mergeCell ref="J57:K57"/>
    <mergeCell ref="P4:Q4"/>
    <mergeCell ref="P3:Q3"/>
    <mergeCell ref="S4:T4"/>
    <mergeCell ref="S3:T3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giannini</cp:lastModifiedBy>
  <cp:lastPrinted>2008-01-07T22:48:56Z</cp:lastPrinted>
  <dcterms:created xsi:type="dcterms:W3CDTF">2003-07-18T20:12:41Z</dcterms:created>
  <dcterms:modified xsi:type="dcterms:W3CDTF">2008-01-07T22:50:33Z</dcterms:modified>
  <cp:category/>
  <cp:version/>
  <cp:contentType/>
  <cp:contentStatus/>
</cp:coreProperties>
</file>