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6460" windowHeight="14760" activeTab="0"/>
  </bookViews>
  <sheets>
    <sheet name="2008 data.Analysis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'2008 data.Analysis'!$A$1:$AL$61</definedName>
  </definedNames>
  <calcPr fullCalcOnLoad="1"/>
</workbook>
</file>

<file path=xl/sharedStrings.xml><?xml version="1.0" encoding="utf-8"?>
<sst xmlns="http://schemas.openxmlformats.org/spreadsheetml/2006/main" count="71" uniqueCount="66">
  <si>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</si>
  <si>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</si>
  <si>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</si>
  <si>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</si>
  <si>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</si>
  <si>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</si>
  <si>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</si>
  <si>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YEAR</t>
  </si>
  <si>
    <t>% of</t>
  </si>
  <si>
    <t>TOTAL</t>
  </si>
  <si>
    <t>CUF101</t>
  </si>
  <si>
    <t>FD</t>
  </si>
  <si>
    <t>Dry t/a</t>
  </si>
  <si>
    <t>Released Varieties</t>
  </si>
  <si>
    <t>SW 9720</t>
  </si>
  <si>
    <t>GrandSlam</t>
  </si>
  <si>
    <t>Desert Sun 8.10RR(conv)</t>
  </si>
  <si>
    <t>RRALF 8R100</t>
  </si>
  <si>
    <t>DKA50-18</t>
  </si>
  <si>
    <t>Integra 8800</t>
  </si>
  <si>
    <t>Magna 801 FQ</t>
  </si>
  <si>
    <t>PGI 801</t>
  </si>
  <si>
    <t>SW 7410</t>
  </si>
  <si>
    <t>Integra 8801RR</t>
  </si>
  <si>
    <t>DKA84-10RR</t>
  </si>
  <si>
    <t>Desert Sun 8.10RR</t>
  </si>
  <si>
    <t xml:space="preserve">CG9 </t>
  </si>
  <si>
    <t>Tango</t>
  </si>
  <si>
    <t>DKA65-10RR</t>
  </si>
  <si>
    <t>AmeriStand 815TRR</t>
  </si>
  <si>
    <t>Revolution RR</t>
  </si>
  <si>
    <t>Revolution RR(conv)</t>
  </si>
  <si>
    <t>Dura 843</t>
  </si>
  <si>
    <t>WL 535HQ</t>
  </si>
  <si>
    <t>WL 357HQ</t>
  </si>
  <si>
    <t>DKA65-10RR(conv)</t>
  </si>
  <si>
    <t>RRALF 4R200</t>
  </si>
  <si>
    <t>CW 95026</t>
  </si>
  <si>
    <t>TruTest</t>
  </si>
  <si>
    <t>AmeriStand 855RR</t>
  </si>
  <si>
    <t>PGI 424</t>
  </si>
  <si>
    <t>Integra 8401 RR</t>
  </si>
  <si>
    <t>WL 550RR</t>
  </si>
  <si>
    <t>WL 367RR/HQ</t>
  </si>
  <si>
    <t>PGI 447RR(conv)</t>
  </si>
  <si>
    <t>RRALF 6R100</t>
  </si>
  <si>
    <t>DKA41-18RR</t>
  </si>
  <si>
    <t>RRALF 4R200(conv)</t>
  </si>
  <si>
    <t>RRALF 6R100(conv)</t>
  </si>
  <si>
    <t xml:space="preserve">Integra 8400 </t>
  </si>
  <si>
    <t>Sutter</t>
  </si>
  <si>
    <t xml:space="preserve">PGI 447RR </t>
  </si>
  <si>
    <t>GrandStand</t>
  </si>
  <si>
    <t>Experimental Varieties</t>
  </si>
  <si>
    <t>DKA Exp 6 RR</t>
  </si>
  <si>
    <t>FG1 601RR</t>
  </si>
  <si>
    <t>ADF 05-801</t>
  </si>
  <si>
    <t>FG1 501RR</t>
  </si>
  <si>
    <t>MEAN</t>
  </si>
  <si>
    <t>CV</t>
  </si>
  <si>
    <t>LSD (0.1)</t>
  </si>
  <si>
    <t>NS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</si>
  <si>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</si>
  <si>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Fisher's (protected) LSD.</t>
  </si>
  <si>
    <t>FD = Fall Dormancy reported by seed companies.</t>
  </si>
  <si>
    <t>TABLE 4.  2008 YIELDS,  UCD RR and Convential Variety Trial.  Trial planted 02/07/2007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</si>
</sst>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mmm\-yyyy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81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tabSelected="1" workbookViewId="0" topLeftCell="A1">
      <selection activeCell="AV26" sqref="AV26"/>
    </sheetView>
  </sheetViews>
  <sheetFormatPr defaultColWidth="9.140625" defaultRowHeight="12.75"/>
  <cols>
    <col min="1" max="1" width="17.8515625" style="29" customWidth="1"/>
    <col min="2" max="2" width="3.57421875" style="30" customWidth="1"/>
    <col min="3" max="3" width="1.421875" style="30" customWidth="1"/>
    <col min="4" max="4" width="3.421875" style="31" customWidth="1"/>
    <col min="5" max="5" width="4.421875" style="0" customWidth="1"/>
    <col min="6" max="6" width="1.421875" style="0" customWidth="1"/>
    <col min="7" max="7" width="3.421875" style="31" customWidth="1"/>
    <col min="8" max="8" width="4.421875" style="0" customWidth="1"/>
    <col min="9" max="9" width="1.421875" style="0" customWidth="1"/>
    <col min="10" max="10" width="3.421875" style="31" customWidth="1"/>
    <col min="11" max="11" width="4.421875" style="0" customWidth="1"/>
    <col min="12" max="12" width="1.421875" style="0" customWidth="1"/>
    <col min="13" max="13" width="3.421875" style="31" customWidth="1"/>
    <col min="14" max="14" width="4.421875" style="0" customWidth="1"/>
    <col min="15" max="15" width="1.421875" style="0" customWidth="1"/>
    <col min="16" max="16" width="3.421875" style="31" customWidth="1"/>
    <col min="17" max="17" width="4.421875" style="0" customWidth="1"/>
    <col min="18" max="18" width="1.421875" style="0" customWidth="1"/>
    <col min="19" max="19" width="3.421875" style="31" customWidth="1"/>
    <col min="20" max="20" width="4.421875" style="0" customWidth="1"/>
    <col min="21" max="21" width="1.421875" style="0" customWidth="1"/>
    <col min="22" max="22" width="4.421875" style="31" customWidth="1"/>
    <col min="23" max="23" width="4.421875" style="0" customWidth="1"/>
    <col min="24" max="37" width="1.1484375" style="39" customWidth="1"/>
    <col min="38" max="38" width="6.00390625" style="30" customWidth="1"/>
  </cols>
  <sheetData>
    <row r="1" spans="1:38" ht="12" customHeight="1">
      <c r="A1" s="1" t="s">
        <v>65</v>
      </c>
      <c r="B1" s="2"/>
      <c r="C1" s="2"/>
      <c r="D1" s="3"/>
      <c r="E1" s="4"/>
      <c r="F1" s="4"/>
      <c r="G1" s="3"/>
      <c r="H1" s="4"/>
      <c r="I1" s="4"/>
      <c r="J1" s="3"/>
      <c r="K1" s="4"/>
      <c r="L1" s="4"/>
      <c r="M1" s="3"/>
      <c r="N1" s="4"/>
      <c r="O1" s="4"/>
      <c r="P1" s="3"/>
      <c r="Q1" s="4"/>
      <c r="R1" s="4"/>
      <c r="S1" s="3"/>
      <c r="T1" s="4"/>
      <c r="U1" s="4"/>
      <c r="V1" s="3"/>
      <c r="W1" s="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2"/>
    </row>
    <row r="2" spans="1:38" ht="12" customHeight="1" thickBot="1">
      <c r="A2" s="5" t="s">
        <v>0</v>
      </c>
      <c r="B2" s="2"/>
      <c r="C2" s="2"/>
      <c r="D2" s="3"/>
      <c r="E2" s="4"/>
      <c r="F2" s="4"/>
      <c r="G2" s="3"/>
      <c r="H2" s="4"/>
      <c r="I2" s="4"/>
      <c r="J2" s="3"/>
      <c r="K2" s="4"/>
      <c r="L2" s="4"/>
      <c r="M2" s="3"/>
      <c r="N2" s="4"/>
      <c r="O2" s="4"/>
      <c r="P2" s="3"/>
      <c r="Q2" s="4"/>
      <c r="R2" s="4"/>
      <c r="S2" s="3"/>
      <c r="T2" s="4"/>
      <c r="U2" s="4"/>
      <c r="V2" s="3"/>
      <c r="W2" s="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2"/>
    </row>
    <row r="3" spans="1:38" ht="12" customHeight="1" thickTop="1">
      <c r="A3" s="6"/>
      <c r="B3" s="7"/>
      <c r="C3" s="7"/>
      <c r="D3" s="8" t="s">
        <v>1</v>
      </c>
      <c r="E3" s="8"/>
      <c r="F3" s="9"/>
      <c r="G3" s="8" t="s">
        <v>2</v>
      </c>
      <c r="H3" s="8"/>
      <c r="I3" s="9"/>
      <c r="J3" s="8" t="s">
        <v>3</v>
      </c>
      <c r="K3" s="8"/>
      <c r="L3" s="9"/>
      <c r="M3" s="8" t="s">
        <v>4</v>
      </c>
      <c r="N3" s="8"/>
      <c r="O3" s="9"/>
      <c r="P3" s="8" t="s">
        <v>5</v>
      </c>
      <c r="Q3" s="8"/>
      <c r="R3" s="9"/>
      <c r="S3" s="8" t="s">
        <v>6</v>
      </c>
      <c r="T3" s="8"/>
      <c r="U3" s="9"/>
      <c r="V3" s="8" t="s">
        <v>7</v>
      </c>
      <c r="W3" s="8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7" t="s">
        <v>8</v>
      </c>
    </row>
    <row r="4" spans="1:38" ht="12" customHeight="1">
      <c r="A4" s="10"/>
      <c r="B4" s="11"/>
      <c r="C4" s="11"/>
      <c r="D4" s="12">
        <v>39546</v>
      </c>
      <c r="E4" s="13"/>
      <c r="F4" s="14"/>
      <c r="G4" s="12">
        <v>39575</v>
      </c>
      <c r="H4" s="13"/>
      <c r="I4" s="14"/>
      <c r="J4" s="12">
        <v>39609</v>
      </c>
      <c r="K4" s="13"/>
      <c r="L4" s="14"/>
      <c r="M4" s="12">
        <v>39640</v>
      </c>
      <c r="N4" s="13"/>
      <c r="O4" s="14"/>
      <c r="P4" s="12">
        <v>39680</v>
      </c>
      <c r="Q4" s="13"/>
      <c r="R4" s="14"/>
      <c r="S4" s="12">
        <v>39723</v>
      </c>
      <c r="T4" s="13"/>
      <c r="U4" s="14"/>
      <c r="V4" s="13" t="s">
        <v>9</v>
      </c>
      <c r="W4" s="13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11" t="s">
        <v>10</v>
      </c>
    </row>
    <row r="5" spans="1:38" ht="12" customHeight="1">
      <c r="A5" s="15"/>
      <c r="B5" s="16" t="s">
        <v>11</v>
      </c>
      <c r="C5" s="16"/>
      <c r="D5" s="17" t="s">
        <v>12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16"/>
    </row>
    <row r="6" spans="1:38" ht="12" customHeight="1">
      <c r="A6" s="18" t="s">
        <v>13</v>
      </c>
      <c r="B6" s="11"/>
      <c r="C6" s="11"/>
      <c r="D6" s="19"/>
      <c r="E6" s="14"/>
      <c r="F6" s="14"/>
      <c r="G6" s="19"/>
      <c r="H6" s="14"/>
      <c r="I6" s="14"/>
      <c r="J6" s="19"/>
      <c r="K6" s="14"/>
      <c r="L6" s="14"/>
      <c r="M6" s="19"/>
      <c r="N6" s="14"/>
      <c r="O6" s="14"/>
      <c r="P6" s="19"/>
      <c r="Q6" s="14"/>
      <c r="R6" s="14"/>
      <c r="S6" s="19"/>
      <c r="T6" s="14"/>
      <c r="U6" s="14"/>
      <c r="V6" s="19"/>
      <c r="W6" s="14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11"/>
    </row>
    <row r="7" spans="1:38" ht="12" customHeight="1">
      <c r="A7" s="10" t="s">
        <v>14</v>
      </c>
      <c r="B7" s="11">
        <v>9</v>
      </c>
      <c r="C7" s="11"/>
      <c r="D7" s="20">
        <v>1.9499583900121622</v>
      </c>
      <c r="E7" s="21">
        <v>3</v>
      </c>
      <c r="F7" s="14"/>
      <c r="G7" s="20">
        <v>1.5637072818676918</v>
      </c>
      <c r="H7" s="21">
        <v>3</v>
      </c>
      <c r="I7" s="14"/>
      <c r="J7" s="20">
        <v>2.0249859105455004</v>
      </c>
      <c r="K7" s="21">
        <v>1</v>
      </c>
      <c r="L7" s="14"/>
      <c r="M7" s="20">
        <v>1.5806448080893771</v>
      </c>
      <c r="N7" s="21">
        <v>21</v>
      </c>
      <c r="O7" s="14"/>
      <c r="P7" s="20">
        <v>1.3874166350697992</v>
      </c>
      <c r="Q7" s="21">
        <v>11</v>
      </c>
      <c r="R7" s="14"/>
      <c r="S7" s="20">
        <v>0.9844927364022076</v>
      </c>
      <c r="T7" s="21">
        <v>24</v>
      </c>
      <c r="U7" s="14"/>
      <c r="V7" s="20">
        <v>9.491205761986738</v>
      </c>
      <c r="W7" s="21">
        <v>1</v>
      </c>
      <c r="X7" s="36"/>
      <c r="Y7" s="36" t="str">
        <f aca="true" t="shared" si="0" ref="Y7:Y29">CHAR(65)</f>
        <v>A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22">
        <v>131.1165608127807</v>
      </c>
    </row>
    <row r="8" spans="1:38" ht="12" customHeight="1">
      <c r="A8" s="10" t="s">
        <v>15</v>
      </c>
      <c r="B8" s="11">
        <v>8</v>
      </c>
      <c r="C8" s="11"/>
      <c r="D8" s="20">
        <v>1.7569467824901444</v>
      </c>
      <c r="E8" s="21">
        <v>12</v>
      </c>
      <c r="F8" s="14"/>
      <c r="G8" s="20">
        <v>1.5157897962129105</v>
      </c>
      <c r="H8" s="21">
        <v>5</v>
      </c>
      <c r="I8" s="14"/>
      <c r="J8" s="20">
        <v>1.849987128152679</v>
      </c>
      <c r="K8" s="21">
        <v>2</v>
      </c>
      <c r="L8" s="14"/>
      <c r="M8" s="20">
        <v>1.8838082875661093</v>
      </c>
      <c r="N8" s="21">
        <v>3</v>
      </c>
      <c r="O8" s="14"/>
      <c r="P8" s="20">
        <v>1.5945788449637828</v>
      </c>
      <c r="Q8" s="21">
        <v>5</v>
      </c>
      <c r="R8" s="14"/>
      <c r="S8" s="20">
        <v>0.8869992809526684</v>
      </c>
      <c r="T8" s="21">
        <v>34</v>
      </c>
      <c r="U8" s="14"/>
      <c r="V8" s="20">
        <v>9.488110120338295</v>
      </c>
      <c r="W8" s="21">
        <v>2</v>
      </c>
      <c r="X8" s="36"/>
      <c r="Y8" s="36" t="str">
        <f t="shared" si="0"/>
        <v>A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2">
        <v>131.07379597376746</v>
      </c>
    </row>
    <row r="9" spans="1:38" ht="12" customHeight="1">
      <c r="A9" s="10" t="s">
        <v>16</v>
      </c>
      <c r="B9" s="11">
        <v>8</v>
      </c>
      <c r="C9" s="11"/>
      <c r="D9" s="20">
        <v>1.8182775736653651</v>
      </c>
      <c r="E9" s="21">
        <v>8</v>
      </c>
      <c r="F9" s="14"/>
      <c r="G9" s="20">
        <v>1.4614833124708253</v>
      </c>
      <c r="H9" s="21">
        <v>9</v>
      </c>
      <c r="I9" s="14"/>
      <c r="J9" s="20">
        <v>1.4249900851986852</v>
      </c>
      <c r="K9" s="21">
        <v>17</v>
      </c>
      <c r="L9" s="14"/>
      <c r="M9" s="20">
        <v>1.8456745165627466</v>
      </c>
      <c r="N9" s="21">
        <v>5</v>
      </c>
      <c r="O9" s="14"/>
      <c r="P9" s="20">
        <v>1.6820050986805097</v>
      </c>
      <c r="Q9" s="21">
        <v>3</v>
      </c>
      <c r="R9" s="14"/>
      <c r="S9" s="20">
        <v>1.1641865562503775</v>
      </c>
      <c r="T9" s="21">
        <v>8</v>
      </c>
      <c r="U9" s="14"/>
      <c r="V9" s="20">
        <v>9.396617142828509</v>
      </c>
      <c r="W9" s="21">
        <v>4</v>
      </c>
      <c r="X9" s="36"/>
      <c r="Y9" s="36" t="str">
        <f t="shared" si="0"/>
        <v>A</v>
      </c>
      <c r="Z9" s="36" t="str">
        <f aca="true" t="shared" si="1" ref="Z9:Z30">CHAR(66)</f>
        <v>B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22">
        <v>129.80986335546407</v>
      </c>
    </row>
    <row r="10" spans="1:38" ht="12" customHeight="1">
      <c r="A10" s="10" t="s">
        <v>17</v>
      </c>
      <c r="B10" s="11">
        <v>8.5</v>
      </c>
      <c r="C10" s="11"/>
      <c r="D10" s="20">
        <v>1.2717119934861927</v>
      </c>
      <c r="E10" s="21">
        <v>45</v>
      </c>
      <c r="F10" s="14"/>
      <c r="G10" s="20">
        <v>1.4662750610363036</v>
      </c>
      <c r="H10" s="21">
        <v>8</v>
      </c>
      <c r="I10" s="14"/>
      <c r="J10" s="20">
        <v>1.6615269009604103</v>
      </c>
      <c r="K10" s="21">
        <v>3</v>
      </c>
      <c r="L10" s="14"/>
      <c r="M10" s="20">
        <v>1.9124086158186313</v>
      </c>
      <c r="N10" s="21">
        <v>2</v>
      </c>
      <c r="O10" s="14"/>
      <c r="P10" s="20">
        <v>1.7447239328685966</v>
      </c>
      <c r="Q10" s="21">
        <v>1</v>
      </c>
      <c r="R10" s="14"/>
      <c r="S10" s="20">
        <v>1.150805101580833</v>
      </c>
      <c r="T10" s="21">
        <v>9</v>
      </c>
      <c r="U10" s="14"/>
      <c r="V10" s="20">
        <v>9.207451605750968</v>
      </c>
      <c r="W10" s="21">
        <v>5</v>
      </c>
      <c r="X10" s="36"/>
      <c r="Y10" s="36" t="str">
        <f t="shared" si="0"/>
        <v>A</v>
      </c>
      <c r="Z10" s="36" t="str">
        <f t="shared" si="1"/>
        <v>B</v>
      </c>
      <c r="AA10" s="36" t="str">
        <f aca="true" t="shared" si="2" ref="AA10:AA35">CHAR(67)</f>
        <v>C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22">
        <v>127.19663008796427</v>
      </c>
    </row>
    <row r="11" spans="1:38" ht="12" customHeight="1">
      <c r="A11" s="10" t="s">
        <v>18</v>
      </c>
      <c r="B11" s="11">
        <v>5</v>
      </c>
      <c r="C11" s="11"/>
      <c r="D11" s="20">
        <v>1.7407121612967036</v>
      </c>
      <c r="E11" s="21">
        <v>13</v>
      </c>
      <c r="F11" s="14"/>
      <c r="G11" s="20">
        <v>1.7649607216177725</v>
      </c>
      <c r="H11" s="21">
        <v>1</v>
      </c>
      <c r="I11" s="14"/>
      <c r="J11" s="20">
        <v>1.5384508342226022</v>
      </c>
      <c r="K11" s="21">
        <v>10</v>
      </c>
      <c r="L11" s="14"/>
      <c r="M11" s="20">
        <v>1.925755435669808</v>
      </c>
      <c r="N11" s="21">
        <v>1</v>
      </c>
      <c r="O11" s="14"/>
      <c r="P11" s="20">
        <v>1.062419039731531</v>
      </c>
      <c r="Q11" s="21">
        <v>29</v>
      </c>
      <c r="R11" s="14"/>
      <c r="S11" s="20">
        <v>1.0666931008008385</v>
      </c>
      <c r="T11" s="21">
        <v>19</v>
      </c>
      <c r="U11" s="14"/>
      <c r="V11" s="20">
        <v>9.098991293339257</v>
      </c>
      <c r="W11" s="21">
        <v>6</v>
      </c>
      <c r="X11" s="36"/>
      <c r="Y11" s="36" t="str">
        <f t="shared" si="0"/>
        <v>A</v>
      </c>
      <c r="Z11" s="36" t="str">
        <f t="shared" si="1"/>
        <v>B</v>
      </c>
      <c r="AA11" s="36" t="str">
        <f t="shared" si="2"/>
        <v>C</v>
      </c>
      <c r="AB11" s="36" t="str">
        <f aca="true" t="shared" si="3" ref="AB11:AB37">CHAR(68)</f>
        <v>D</v>
      </c>
      <c r="AC11" s="36"/>
      <c r="AD11" s="36"/>
      <c r="AE11" s="36"/>
      <c r="AF11" s="36"/>
      <c r="AG11" s="36"/>
      <c r="AH11" s="36"/>
      <c r="AI11" s="36"/>
      <c r="AJ11" s="36"/>
      <c r="AK11" s="36"/>
      <c r="AL11" s="22">
        <v>125.6983016874717</v>
      </c>
    </row>
    <row r="12" spans="1:38" ht="12" customHeight="1">
      <c r="A12" s="10" t="s">
        <v>19</v>
      </c>
      <c r="B12" s="11">
        <v>8</v>
      </c>
      <c r="C12" s="11"/>
      <c r="D12" s="20">
        <v>1.6505198213331438</v>
      </c>
      <c r="E12" s="21">
        <v>19</v>
      </c>
      <c r="F12" s="14"/>
      <c r="G12" s="20">
        <v>1.4854420552982157</v>
      </c>
      <c r="H12" s="21">
        <v>6</v>
      </c>
      <c r="I12" s="14"/>
      <c r="J12" s="20">
        <v>1.4865281185675894</v>
      </c>
      <c r="K12" s="21">
        <v>14</v>
      </c>
      <c r="L12" s="14"/>
      <c r="M12" s="20">
        <v>1.59780500504089</v>
      </c>
      <c r="N12" s="21">
        <v>19</v>
      </c>
      <c r="O12" s="14"/>
      <c r="P12" s="20">
        <v>1.4254280497292457</v>
      </c>
      <c r="Q12" s="21">
        <v>10</v>
      </c>
      <c r="R12" s="14"/>
      <c r="S12" s="20">
        <v>1.286531284657642</v>
      </c>
      <c r="T12" s="21">
        <v>3</v>
      </c>
      <c r="U12" s="14"/>
      <c r="V12" s="20">
        <v>8.932254334626727</v>
      </c>
      <c r="W12" s="21">
        <v>7</v>
      </c>
      <c r="X12" s="36"/>
      <c r="Y12" s="36" t="str">
        <f t="shared" si="0"/>
        <v>A</v>
      </c>
      <c r="Z12" s="36" t="str">
        <f t="shared" si="1"/>
        <v>B</v>
      </c>
      <c r="AA12" s="36" t="str">
        <f t="shared" si="2"/>
        <v>C</v>
      </c>
      <c r="AB12" s="36" t="str">
        <f t="shared" si="3"/>
        <v>D</v>
      </c>
      <c r="AC12" s="36" t="str">
        <f aca="true" t="shared" si="4" ref="AC12:AC39">CHAR(69)</f>
        <v>E</v>
      </c>
      <c r="AD12" s="36"/>
      <c r="AE12" s="36"/>
      <c r="AF12" s="36"/>
      <c r="AG12" s="36"/>
      <c r="AH12" s="36"/>
      <c r="AI12" s="36"/>
      <c r="AJ12" s="36"/>
      <c r="AK12" s="36"/>
      <c r="AL12" s="22">
        <v>123.3949087219194</v>
      </c>
    </row>
    <row r="13" spans="1:38" ht="12" customHeight="1">
      <c r="A13" s="10" t="s">
        <v>20</v>
      </c>
      <c r="B13" s="11">
        <v>8</v>
      </c>
      <c r="C13" s="11"/>
      <c r="D13" s="20">
        <v>1.6667544425265846</v>
      </c>
      <c r="E13" s="21">
        <v>18</v>
      </c>
      <c r="F13" s="14"/>
      <c r="G13" s="20">
        <v>1.610027518000647</v>
      </c>
      <c r="H13" s="21">
        <v>2</v>
      </c>
      <c r="I13" s="14"/>
      <c r="J13" s="20">
        <v>1.5403738977653805</v>
      </c>
      <c r="K13" s="21">
        <v>9</v>
      </c>
      <c r="L13" s="14"/>
      <c r="M13" s="20">
        <v>1.5444177256361826</v>
      </c>
      <c r="N13" s="21">
        <v>24</v>
      </c>
      <c r="O13" s="14"/>
      <c r="P13" s="20">
        <v>1.4843457424513877</v>
      </c>
      <c r="Q13" s="21">
        <v>7</v>
      </c>
      <c r="R13" s="14"/>
      <c r="S13" s="20">
        <v>1.076251282707656</v>
      </c>
      <c r="T13" s="21">
        <v>18</v>
      </c>
      <c r="U13" s="14"/>
      <c r="V13" s="20">
        <v>8.92217060908784</v>
      </c>
      <c r="W13" s="21">
        <v>8</v>
      </c>
      <c r="X13" s="36"/>
      <c r="Y13" s="36" t="str">
        <f t="shared" si="0"/>
        <v>A</v>
      </c>
      <c r="Z13" s="36" t="str">
        <f t="shared" si="1"/>
        <v>B</v>
      </c>
      <c r="AA13" s="36" t="str">
        <f t="shared" si="2"/>
        <v>C</v>
      </c>
      <c r="AB13" s="36" t="str">
        <f t="shared" si="3"/>
        <v>D</v>
      </c>
      <c r="AC13" s="36" t="str">
        <f t="shared" si="4"/>
        <v>E</v>
      </c>
      <c r="AD13" s="36"/>
      <c r="AE13" s="36"/>
      <c r="AF13" s="36"/>
      <c r="AG13" s="36"/>
      <c r="AH13" s="36"/>
      <c r="AI13" s="36"/>
      <c r="AJ13" s="36"/>
      <c r="AK13" s="36"/>
      <c r="AL13" s="22">
        <v>123.2556067779942</v>
      </c>
    </row>
    <row r="14" spans="1:38" ht="12" customHeight="1">
      <c r="A14" s="10" t="s">
        <v>21</v>
      </c>
      <c r="B14" s="11">
        <v>8</v>
      </c>
      <c r="C14" s="11"/>
      <c r="D14" s="20">
        <v>1.8687852840449581</v>
      </c>
      <c r="E14" s="21">
        <v>5</v>
      </c>
      <c r="F14" s="14"/>
      <c r="G14" s="20">
        <v>1.4838448057763898</v>
      </c>
      <c r="H14" s="21">
        <v>7</v>
      </c>
      <c r="I14" s="14"/>
      <c r="J14" s="20">
        <v>1.5615275967359412</v>
      </c>
      <c r="K14" s="21">
        <v>8</v>
      </c>
      <c r="L14" s="14"/>
      <c r="M14" s="20">
        <v>1.7064862524004736</v>
      </c>
      <c r="N14" s="21">
        <v>9</v>
      </c>
      <c r="O14" s="14"/>
      <c r="P14" s="20">
        <v>1.0605184689985587</v>
      </c>
      <c r="Q14" s="21">
        <v>30</v>
      </c>
      <c r="R14" s="14"/>
      <c r="S14" s="20">
        <v>1.1316887377671978</v>
      </c>
      <c r="T14" s="21">
        <v>13</v>
      </c>
      <c r="U14" s="14"/>
      <c r="V14" s="20">
        <v>8.812851145723519</v>
      </c>
      <c r="W14" s="21">
        <v>9</v>
      </c>
      <c r="X14" s="36"/>
      <c r="Y14" s="36" t="str">
        <f t="shared" si="0"/>
        <v>A</v>
      </c>
      <c r="Z14" s="36" t="str">
        <f t="shared" si="1"/>
        <v>B</v>
      </c>
      <c r="AA14" s="36" t="str">
        <f t="shared" si="2"/>
        <v>C</v>
      </c>
      <c r="AB14" s="36" t="str">
        <f t="shared" si="3"/>
        <v>D</v>
      </c>
      <c r="AC14" s="36" t="str">
        <f t="shared" si="4"/>
        <v>E</v>
      </c>
      <c r="AD14" s="36" t="str">
        <f aca="true" t="shared" si="5" ref="AD14:AD42">CHAR(70)</f>
        <v>F</v>
      </c>
      <c r="AE14" s="36"/>
      <c r="AF14" s="36"/>
      <c r="AG14" s="36"/>
      <c r="AH14" s="36"/>
      <c r="AI14" s="36"/>
      <c r="AJ14" s="36"/>
      <c r="AK14" s="36"/>
      <c r="AL14" s="22">
        <v>121.74540960961797</v>
      </c>
    </row>
    <row r="15" spans="1:38" ht="12" customHeight="1">
      <c r="A15" s="10" t="s">
        <v>22</v>
      </c>
      <c r="B15" s="11">
        <v>7</v>
      </c>
      <c r="C15" s="11"/>
      <c r="D15" s="20">
        <v>1.9679968580048741</v>
      </c>
      <c r="E15" s="21">
        <v>2</v>
      </c>
      <c r="F15" s="14"/>
      <c r="G15" s="20">
        <v>1.3832180859013492</v>
      </c>
      <c r="H15" s="21">
        <v>16</v>
      </c>
      <c r="I15" s="14"/>
      <c r="J15" s="20">
        <v>1.317298526803103</v>
      </c>
      <c r="K15" s="21">
        <v>30</v>
      </c>
      <c r="L15" s="14"/>
      <c r="M15" s="20">
        <v>1.6321253989439166</v>
      </c>
      <c r="N15" s="21">
        <v>16</v>
      </c>
      <c r="O15" s="14"/>
      <c r="P15" s="20">
        <v>1.3551069326092695</v>
      </c>
      <c r="Q15" s="21">
        <v>12</v>
      </c>
      <c r="R15" s="14"/>
      <c r="S15" s="20">
        <v>1.1450701924367424</v>
      </c>
      <c r="T15" s="21">
        <v>11</v>
      </c>
      <c r="U15" s="14"/>
      <c r="V15" s="20">
        <v>8.800815994699255</v>
      </c>
      <c r="W15" s="21">
        <v>10</v>
      </c>
      <c r="X15" s="36"/>
      <c r="Y15" s="36" t="str">
        <f t="shared" si="0"/>
        <v>A</v>
      </c>
      <c r="Z15" s="36" t="str">
        <f t="shared" si="1"/>
        <v>B</v>
      </c>
      <c r="AA15" s="36" t="str">
        <f t="shared" si="2"/>
        <v>C</v>
      </c>
      <c r="AB15" s="36" t="str">
        <f t="shared" si="3"/>
        <v>D</v>
      </c>
      <c r="AC15" s="36" t="str">
        <f t="shared" si="4"/>
        <v>E</v>
      </c>
      <c r="AD15" s="36" t="str">
        <f t="shared" si="5"/>
        <v>F</v>
      </c>
      <c r="AE15" s="36"/>
      <c r="AF15" s="36"/>
      <c r="AG15" s="36"/>
      <c r="AH15" s="36"/>
      <c r="AI15" s="36"/>
      <c r="AJ15" s="36"/>
      <c r="AK15" s="36"/>
      <c r="AL15" s="22">
        <v>121.57914963688785</v>
      </c>
    </row>
    <row r="16" spans="1:38" ht="12" customHeight="1">
      <c r="A16" s="10" t="s">
        <v>23</v>
      </c>
      <c r="B16" s="11">
        <v>8</v>
      </c>
      <c r="C16" s="11"/>
      <c r="D16" s="20">
        <v>1.394373575836634</v>
      </c>
      <c r="E16" s="21">
        <v>35</v>
      </c>
      <c r="F16" s="14"/>
      <c r="G16" s="20">
        <v>1.370440089726741</v>
      </c>
      <c r="H16" s="21">
        <v>18</v>
      </c>
      <c r="I16" s="14"/>
      <c r="J16" s="20">
        <v>1.4346054029125765</v>
      </c>
      <c r="K16" s="21">
        <v>15</v>
      </c>
      <c r="L16" s="14"/>
      <c r="M16" s="20">
        <v>1.700766186749969</v>
      </c>
      <c r="N16" s="21">
        <v>11</v>
      </c>
      <c r="O16" s="14"/>
      <c r="P16" s="20">
        <v>1.3418029374784632</v>
      </c>
      <c r="Q16" s="21">
        <v>14</v>
      </c>
      <c r="R16" s="14"/>
      <c r="S16" s="20">
        <v>1.4279923768785419</v>
      </c>
      <c r="T16" s="21">
        <v>2</v>
      </c>
      <c r="U16" s="14"/>
      <c r="V16" s="20">
        <v>8.669980569582926</v>
      </c>
      <c r="W16" s="21">
        <v>12</v>
      </c>
      <c r="X16" s="36"/>
      <c r="Y16" s="36" t="str">
        <f t="shared" si="0"/>
        <v>A</v>
      </c>
      <c r="Z16" s="36" t="str">
        <f t="shared" si="1"/>
        <v>B</v>
      </c>
      <c r="AA16" s="36" t="str">
        <f t="shared" si="2"/>
        <v>C</v>
      </c>
      <c r="AB16" s="36" t="str">
        <f t="shared" si="3"/>
        <v>D</v>
      </c>
      <c r="AC16" s="36" t="str">
        <f t="shared" si="4"/>
        <v>E</v>
      </c>
      <c r="AD16" s="36" t="str">
        <f t="shared" si="5"/>
        <v>F</v>
      </c>
      <c r="AE16" s="36" t="str">
        <f aca="true" t="shared" si="6" ref="AE16:AE43">CHAR(71)</f>
        <v>G</v>
      </c>
      <c r="AF16" s="36" t="str">
        <f aca="true" t="shared" si="7" ref="AF16:AF43">CHAR(72)</f>
        <v>H</v>
      </c>
      <c r="AG16" s="36"/>
      <c r="AH16" s="36"/>
      <c r="AI16" s="36"/>
      <c r="AJ16" s="36"/>
      <c r="AK16" s="36"/>
      <c r="AL16" s="22">
        <v>119.77171953749652</v>
      </c>
    </row>
    <row r="17" spans="1:38" ht="12" customHeight="1">
      <c r="A17" s="10" t="s">
        <v>24</v>
      </c>
      <c r="B17" s="11">
        <v>8</v>
      </c>
      <c r="C17" s="11"/>
      <c r="D17" s="20">
        <v>1.5224466985848886</v>
      </c>
      <c r="E17" s="21">
        <v>28</v>
      </c>
      <c r="F17" s="14"/>
      <c r="G17" s="20">
        <v>1.3784263373358714</v>
      </c>
      <c r="H17" s="21">
        <v>17</v>
      </c>
      <c r="I17" s="14"/>
      <c r="J17" s="20">
        <v>1.3307599716025509</v>
      </c>
      <c r="K17" s="21">
        <v>29</v>
      </c>
      <c r="L17" s="14"/>
      <c r="M17" s="20">
        <v>1.8094474341095523</v>
      </c>
      <c r="N17" s="21">
        <v>6</v>
      </c>
      <c r="O17" s="14"/>
      <c r="P17" s="20">
        <v>1.6268885474243122</v>
      </c>
      <c r="Q17" s="21">
        <v>4</v>
      </c>
      <c r="R17" s="14"/>
      <c r="S17" s="20">
        <v>0.9137621902917576</v>
      </c>
      <c r="T17" s="21">
        <v>33</v>
      </c>
      <c r="U17" s="14"/>
      <c r="V17" s="20">
        <v>8.581731179348933</v>
      </c>
      <c r="W17" s="21">
        <v>13</v>
      </c>
      <c r="X17" s="36"/>
      <c r="Y17" s="36" t="str">
        <f t="shared" si="0"/>
        <v>A</v>
      </c>
      <c r="Z17" s="36" t="str">
        <f t="shared" si="1"/>
        <v>B</v>
      </c>
      <c r="AA17" s="36" t="str">
        <f t="shared" si="2"/>
        <v>C</v>
      </c>
      <c r="AB17" s="36" t="str">
        <f t="shared" si="3"/>
        <v>D</v>
      </c>
      <c r="AC17" s="36" t="str">
        <f t="shared" si="4"/>
        <v>E</v>
      </c>
      <c r="AD17" s="36" t="str">
        <f t="shared" si="5"/>
        <v>F</v>
      </c>
      <c r="AE17" s="36" t="str">
        <f t="shared" si="6"/>
        <v>G</v>
      </c>
      <c r="AF17" s="36" t="str">
        <f t="shared" si="7"/>
        <v>H</v>
      </c>
      <c r="AG17" s="36"/>
      <c r="AH17" s="36"/>
      <c r="AI17" s="36"/>
      <c r="AJ17" s="36"/>
      <c r="AK17" s="36"/>
      <c r="AL17" s="22">
        <v>118.55259555773318</v>
      </c>
    </row>
    <row r="18" spans="1:38" ht="12" customHeight="1">
      <c r="A18" s="10" t="s">
        <v>25</v>
      </c>
      <c r="B18" s="11">
        <v>8</v>
      </c>
      <c r="C18" s="11"/>
      <c r="D18" s="20">
        <v>1.5368774729790584</v>
      </c>
      <c r="E18" s="21">
        <v>27</v>
      </c>
      <c r="F18" s="14"/>
      <c r="G18" s="20">
        <v>1.3512730954648287</v>
      </c>
      <c r="H18" s="21">
        <v>21</v>
      </c>
      <c r="I18" s="14"/>
      <c r="J18" s="20">
        <v>1.3499906070303331</v>
      </c>
      <c r="K18" s="21">
        <v>26</v>
      </c>
      <c r="L18" s="14"/>
      <c r="M18" s="20">
        <v>1.7026728753001374</v>
      </c>
      <c r="N18" s="21">
        <v>10</v>
      </c>
      <c r="O18" s="14"/>
      <c r="P18" s="20">
        <v>1.6839056694134822</v>
      </c>
      <c r="Q18" s="21">
        <v>2</v>
      </c>
      <c r="R18" s="14"/>
      <c r="S18" s="20">
        <v>0.9328785541053928</v>
      </c>
      <c r="T18" s="21">
        <v>28</v>
      </c>
      <c r="U18" s="14"/>
      <c r="V18" s="20">
        <v>8.557598274293234</v>
      </c>
      <c r="W18" s="21">
        <v>14</v>
      </c>
      <c r="X18" s="36"/>
      <c r="Y18" s="36" t="str">
        <f t="shared" si="0"/>
        <v>A</v>
      </c>
      <c r="Z18" s="36" t="str">
        <f t="shared" si="1"/>
        <v>B</v>
      </c>
      <c r="AA18" s="36" t="str">
        <f t="shared" si="2"/>
        <v>C</v>
      </c>
      <c r="AB18" s="36" t="str">
        <f t="shared" si="3"/>
        <v>D</v>
      </c>
      <c r="AC18" s="36" t="str">
        <f t="shared" si="4"/>
        <v>E</v>
      </c>
      <c r="AD18" s="36" t="str">
        <f t="shared" si="5"/>
        <v>F</v>
      </c>
      <c r="AE18" s="36" t="str">
        <f t="shared" si="6"/>
        <v>G</v>
      </c>
      <c r="AF18" s="36" t="str">
        <f t="shared" si="7"/>
        <v>H</v>
      </c>
      <c r="AG18" s="36"/>
      <c r="AH18" s="36"/>
      <c r="AI18" s="36"/>
      <c r="AJ18" s="36"/>
      <c r="AK18" s="36"/>
      <c r="AL18" s="22">
        <v>118.21921078105942</v>
      </c>
    </row>
    <row r="19" spans="1:38" ht="12" customHeight="1">
      <c r="A19" s="10" t="s">
        <v>26</v>
      </c>
      <c r="B19" s="11">
        <v>9</v>
      </c>
      <c r="C19" s="11"/>
      <c r="D19" s="20">
        <v>1.6396967405375165</v>
      </c>
      <c r="E19" s="21">
        <v>21</v>
      </c>
      <c r="F19" s="14"/>
      <c r="G19" s="20">
        <v>1.2586326231989182</v>
      </c>
      <c r="H19" s="21">
        <v>26</v>
      </c>
      <c r="I19" s="14"/>
      <c r="J19" s="20">
        <v>1.6249886936476234</v>
      </c>
      <c r="K19" s="21">
        <v>5</v>
      </c>
      <c r="L19" s="14"/>
      <c r="M19" s="20">
        <v>1.637845464594421</v>
      </c>
      <c r="N19" s="21">
        <v>15</v>
      </c>
      <c r="O19" s="14"/>
      <c r="P19" s="20">
        <v>1.2790841032903764</v>
      </c>
      <c r="Q19" s="21">
        <v>19</v>
      </c>
      <c r="R19" s="14"/>
      <c r="S19" s="20">
        <v>1.110660737572199</v>
      </c>
      <c r="T19" s="21">
        <v>14</v>
      </c>
      <c r="U19" s="14"/>
      <c r="V19" s="20">
        <v>8.550908362841055</v>
      </c>
      <c r="W19" s="21">
        <v>15</v>
      </c>
      <c r="X19" s="36"/>
      <c r="Y19" s="36" t="str">
        <f t="shared" si="0"/>
        <v>A</v>
      </c>
      <c r="Z19" s="36" t="str">
        <f t="shared" si="1"/>
        <v>B</v>
      </c>
      <c r="AA19" s="36" t="str">
        <f t="shared" si="2"/>
        <v>C</v>
      </c>
      <c r="AB19" s="36" t="str">
        <f t="shared" si="3"/>
        <v>D</v>
      </c>
      <c r="AC19" s="36" t="str">
        <f t="shared" si="4"/>
        <v>E</v>
      </c>
      <c r="AD19" s="36" t="str">
        <f t="shared" si="5"/>
        <v>F</v>
      </c>
      <c r="AE19" s="36" t="str">
        <f t="shared" si="6"/>
        <v>G</v>
      </c>
      <c r="AF19" s="36" t="str">
        <f t="shared" si="7"/>
        <v>H</v>
      </c>
      <c r="AG19" s="36"/>
      <c r="AH19" s="36"/>
      <c r="AI19" s="36"/>
      <c r="AJ19" s="36"/>
      <c r="AK19" s="36"/>
      <c r="AL19" s="22">
        <v>118.12679278868328</v>
      </c>
    </row>
    <row r="20" spans="1:38" ht="12" customHeight="1">
      <c r="A20" s="10" t="s">
        <v>27</v>
      </c>
      <c r="B20" s="11">
        <v>6</v>
      </c>
      <c r="C20" s="11"/>
      <c r="D20" s="20">
        <v>1.865177590446416</v>
      </c>
      <c r="E20" s="21">
        <v>6</v>
      </c>
      <c r="F20" s="14"/>
      <c r="G20" s="20">
        <v>1.2234931337187454</v>
      </c>
      <c r="H20" s="21">
        <v>30</v>
      </c>
      <c r="I20" s="14"/>
      <c r="J20" s="20">
        <v>1.132684426696391</v>
      </c>
      <c r="K20" s="21">
        <v>35</v>
      </c>
      <c r="L20" s="14"/>
      <c r="M20" s="20">
        <v>1.483403692030803</v>
      </c>
      <c r="N20" s="21">
        <v>25</v>
      </c>
      <c r="O20" s="14"/>
      <c r="P20" s="20">
        <v>1.4881468839173322</v>
      </c>
      <c r="Q20" s="21">
        <v>6</v>
      </c>
      <c r="R20" s="14"/>
      <c r="S20" s="20">
        <v>1.0552232825126575</v>
      </c>
      <c r="T20" s="21">
        <v>20</v>
      </c>
      <c r="U20" s="14"/>
      <c r="V20" s="20">
        <v>8.248129009322344</v>
      </c>
      <c r="W20" s="21">
        <v>17</v>
      </c>
      <c r="X20" s="36"/>
      <c r="Y20" s="36" t="str">
        <f t="shared" si="0"/>
        <v>A</v>
      </c>
      <c r="Z20" s="36" t="str">
        <f t="shared" si="1"/>
        <v>B</v>
      </c>
      <c r="AA20" s="36" t="str">
        <f t="shared" si="2"/>
        <v>C</v>
      </c>
      <c r="AB20" s="36" t="str">
        <f t="shared" si="3"/>
        <v>D</v>
      </c>
      <c r="AC20" s="36" t="str">
        <f t="shared" si="4"/>
        <v>E</v>
      </c>
      <c r="AD20" s="36" t="str">
        <f t="shared" si="5"/>
        <v>F</v>
      </c>
      <c r="AE20" s="36" t="str">
        <f t="shared" si="6"/>
        <v>G</v>
      </c>
      <c r="AF20" s="36" t="str">
        <f t="shared" si="7"/>
        <v>H</v>
      </c>
      <c r="AG20" s="36" t="str">
        <f aca="true" t="shared" si="8" ref="AG20:AG44">CHAR(73)</f>
        <v>I</v>
      </c>
      <c r="AH20" s="36" t="str">
        <f aca="true" t="shared" si="9" ref="AH20:AH45">CHAR(74)</f>
        <v>J</v>
      </c>
      <c r="AI20" s="36"/>
      <c r="AJ20" s="36"/>
      <c r="AK20" s="36"/>
      <c r="AL20" s="22">
        <v>113.94403787702699</v>
      </c>
    </row>
    <row r="21" spans="1:38" ht="12" customHeight="1">
      <c r="A21" s="10" t="s">
        <v>28</v>
      </c>
      <c r="B21" s="11">
        <v>6</v>
      </c>
      <c r="C21" s="11"/>
      <c r="D21" s="20">
        <v>1.993250713194671</v>
      </c>
      <c r="E21" s="21">
        <v>1</v>
      </c>
      <c r="F21" s="14"/>
      <c r="G21" s="20">
        <v>1.1500196557147477</v>
      </c>
      <c r="H21" s="21">
        <v>38</v>
      </c>
      <c r="I21" s="14"/>
      <c r="J21" s="20">
        <v>1.376913496629229</v>
      </c>
      <c r="K21" s="21">
        <v>22</v>
      </c>
      <c r="L21" s="14"/>
      <c r="M21" s="20">
        <v>1.369002379020715</v>
      </c>
      <c r="N21" s="21">
        <v>33</v>
      </c>
      <c r="O21" s="14"/>
      <c r="P21" s="20">
        <v>1.3227972301487398</v>
      </c>
      <c r="Q21" s="21">
        <v>15</v>
      </c>
      <c r="R21" s="14"/>
      <c r="S21" s="20">
        <v>1.0303720095549318</v>
      </c>
      <c r="T21" s="21">
        <v>22</v>
      </c>
      <c r="U21" s="14"/>
      <c r="V21" s="20">
        <v>8.242355484263033</v>
      </c>
      <c r="W21" s="21">
        <v>18</v>
      </c>
      <c r="X21" s="36"/>
      <c r="Y21" s="36" t="str">
        <f t="shared" si="0"/>
        <v>A</v>
      </c>
      <c r="Z21" s="36" t="str">
        <f t="shared" si="1"/>
        <v>B</v>
      </c>
      <c r="AA21" s="36" t="str">
        <f t="shared" si="2"/>
        <v>C</v>
      </c>
      <c r="AB21" s="36" t="str">
        <f t="shared" si="3"/>
        <v>D</v>
      </c>
      <c r="AC21" s="36" t="str">
        <f t="shared" si="4"/>
        <v>E</v>
      </c>
      <c r="AD21" s="36" t="str">
        <f t="shared" si="5"/>
        <v>F</v>
      </c>
      <c r="AE21" s="36" t="str">
        <f t="shared" si="6"/>
        <v>G</v>
      </c>
      <c r="AF21" s="36" t="str">
        <f t="shared" si="7"/>
        <v>H</v>
      </c>
      <c r="AG21" s="36" t="str">
        <f t="shared" si="8"/>
        <v>I</v>
      </c>
      <c r="AH21" s="36" t="str">
        <f t="shared" si="9"/>
        <v>J</v>
      </c>
      <c r="AI21" s="36"/>
      <c r="AJ21" s="36"/>
      <c r="AK21" s="36"/>
      <c r="AL21" s="22">
        <v>113.86427933332592</v>
      </c>
    </row>
    <row r="22" spans="1:38" ht="12" customHeight="1">
      <c r="A22" s="10" t="s">
        <v>29</v>
      </c>
      <c r="B22" s="11">
        <v>7.5</v>
      </c>
      <c r="C22" s="11"/>
      <c r="D22" s="20">
        <v>1.2969658486759896</v>
      </c>
      <c r="E22" s="21">
        <v>44</v>
      </c>
      <c r="F22" s="14"/>
      <c r="G22" s="20">
        <v>1.4023850801632618</v>
      </c>
      <c r="H22" s="21">
        <v>14</v>
      </c>
      <c r="I22" s="14"/>
      <c r="J22" s="20">
        <v>1.5384508342226022</v>
      </c>
      <c r="K22" s="21">
        <v>10</v>
      </c>
      <c r="L22" s="14"/>
      <c r="M22" s="20">
        <v>1.7369932692031635</v>
      </c>
      <c r="N22" s="21">
        <v>8</v>
      </c>
      <c r="O22" s="14"/>
      <c r="P22" s="20">
        <v>1.2847858154892935</v>
      </c>
      <c r="Q22" s="21">
        <v>18</v>
      </c>
      <c r="R22" s="14"/>
      <c r="S22" s="20">
        <v>0.9194970994358482</v>
      </c>
      <c r="T22" s="21">
        <v>32</v>
      </c>
      <c r="U22" s="14"/>
      <c r="V22" s="20">
        <v>8.179077947190159</v>
      </c>
      <c r="W22" s="21">
        <v>19</v>
      </c>
      <c r="X22" s="36"/>
      <c r="Y22" s="36" t="str">
        <f t="shared" si="0"/>
        <v>A</v>
      </c>
      <c r="Z22" s="36" t="str">
        <f t="shared" si="1"/>
        <v>B</v>
      </c>
      <c r="AA22" s="36" t="str">
        <f t="shared" si="2"/>
        <v>C</v>
      </c>
      <c r="AB22" s="36" t="str">
        <f t="shared" si="3"/>
        <v>D</v>
      </c>
      <c r="AC22" s="36" t="str">
        <f t="shared" si="4"/>
        <v>E</v>
      </c>
      <c r="AD22" s="36" t="str">
        <f t="shared" si="5"/>
        <v>F</v>
      </c>
      <c r="AE22" s="36" t="str">
        <f t="shared" si="6"/>
        <v>G</v>
      </c>
      <c r="AF22" s="36" t="str">
        <f t="shared" si="7"/>
        <v>H</v>
      </c>
      <c r="AG22" s="36" t="str">
        <f t="shared" si="8"/>
        <v>I</v>
      </c>
      <c r="AH22" s="36" t="str">
        <f t="shared" si="9"/>
        <v>J</v>
      </c>
      <c r="AI22" s="36" t="str">
        <f aca="true" t="shared" si="10" ref="AI22:AI46">CHAR(75)</f>
        <v>K</v>
      </c>
      <c r="AJ22" s="36"/>
      <c r="AK22" s="36"/>
      <c r="AL22" s="22">
        <v>112.99012980525143</v>
      </c>
    </row>
    <row r="23" spans="1:38" ht="12" customHeight="1">
      <c r="A23" s="10" t="s">
        <v>30</v>
      </c>
      <c r="B23" s="11">
        <v>8</v>
      </c>
      <c r="C23" s="11"/>
      <c r="D23" s="20">
        <v>1.5657390217673974</v>
      </c>
      <c r="E23" s="21">
        <v>23</v>
      </c>
      <c r="F23" s="14"/>
      <c r="G23" s="20">
        <v>1.1388389090619655</v>
      </c>
      <c r="H23" s="21">
        <v>39</v>
      </c>
      <c r="I23" s="14"/>
      <c r="J23" s="20">
        <v>1.3461444799447768</v>
      </c>
      <c r="K23" s="21">
        <v>27</v>
      </c>
      <c r="L23" s="14"/>
      <c r="M23" s="20">
        <v>1.5453710699112668</v>
      </c>
      <c r="N23" s="21">
        <v>23</v>
      </c>
      <c r="O23" s="14"/>
      <c r="P23" s="20">
        <v>1.3456040789444077</v>
      </c>
      <c r="Q23" s="21">
        <v>13</v>
      </c>
      <c r="R23" s="14"/>
      <c r="S23" s="20">
        <v>1.2291821932167368</v>
      </c>
      <c r="T23" s="21">
        <v>7</v>
      </c>
      <c r="U23" s="14"/>
      <c r="V23" s="20">
        <v>8.170879752846552</v>
      </c>
      <c r="W23" s="21">
        <v>20</v>
      </c>
      <c r="X23" s="36"/>
      <c r="Y23" s="36" t="str">
        <f t="shared" si="0"/>
        <v>A</v>
      </c>
      <c r="Z23" s="36" t="str">
        <f t="shared" si="1"/>
        <v>B</v>
      </c>
      <c r="AA23" s="36" t="str">
        <f t="shared" si="2"/>
        <v>C</v>
      </c>
      <c r="AB23" s="36" t="str">
        <f t="shared" si="3"/>
        <v>D</v>
      </c>
      <c r="AC23" s="36" t="str">
        <f t="shared" si="4"/>
        <v>E</v>
      </c>
      <c r="AD23" s="36" t="str">
        <f t="shared" si="5"/>
        <v>F</v>
      </c>
      <c r="AE23" s="36" t="str">
        <f t="shared" si="6"/>
        <v>G</v>
      </c>
      <c r="AF23" s="36" t="str">
        <f t="shared" si="7"/>
        <v>H</v>
      </c>
      <c r="AG23" s="36" t="str">
        <f t="shared" si="8"/>
        <v>I</v>
      </c>
      <c r="AH23" s="36" t="str">
        <f t="shared" si="9"/>
        <v>J</v>
      </c>
      <c r="AI23" s="36" t="str">
        <f t="shared" si="10"/>
        <v>K</v>
      </c>
      <c r="AJ23" s="36"/>
      <c r="AK23" s="36"/>
      <c r="AL23" s="22">
        <v>112.87687559138604</v>
      </c>
    </row>
    <row r="24" spans="1:38" ht="12" customHeight="1">
      <c r="A24" s="10" t="s">
        <v>31</v>
      </c>
      <c r="B24" s="11">
        <v>8</v>
      </c>
      <c r="C24" s="11"/>
      <c r="D24" s="20">
        <v>1.5639351749681263</v>
      </c>
      <c r="E24" s="21">
        <v>25</v>
      </c>
      <c r="F24" s="14"/>
      <c r="G24" s="20">
        <v>1.538151289518475</v>
      </c>
      <c r="H24" s="21">
        <v>4</v>
      </c>
      <c r="I24" s="14"/>
      <c r="J24" s="20">
        <v>1.4999895633670373</v>
      </c>
      <c r="K24" s="21">
        <v>13</v>
      </c>
      <c r="L24" s="14"/>
      <c r="M24" s="20">
        <v>1.4662434950792895</v>
      </c>
      <c r="N24" s="21">
        <v>27</v>
      </c>
      <c r="O24" s="14"/>
      <c r="P24" s="20">
        <v>1.2106635569033726</v>
      </c>
      <c r="Q24" s="21">
        <v>21</v>
      </c>
      <c r="R24" s="14"/>
      <c r="S24" s="20">
        <v>0.8449432805626713</v>
      </c>
      <c r="T24" s="21">
        <v>36</v>
      </c>
      <c r="U24" s="14"/>
      <c r="V24" s="20">
        <v>8.123926360398972</v>
      </c>
      <c r="W24" s="21">
        <v>21</v>
      </c>
      <c r="X24" s="36"/>
      <c r="Y24" s="36" t="str">
        <f t="shared" si="0"/>
        <v>A</v>
      </c>
      <c r="Z24" s="36" t="str">
        <f t="shared" si="1"/>
        <v>B</v>
      </c>
      <c r="AA24" s="36" t="str">
        <f t="shared" si="2"/>
        <v>C</v>
      </c>
      <c r="AB24" s="36" t="str">
        <f t="shared" si="3"/>
        <v>D</v>
      </c>
      <c r="AC24" s="36" t="str">
        <f t="shared" si="4"/>
        <v>E</v>
      </c>
      <c r="AD24" s="36" t="str">
        <f t="shared" si="5"/>
        <v>F</v>
      </c>
      <c r="AE24" s="36" t="str">
        <f t="shared" si="6"/>
        <v>G</v>
      </c>
      <c r="AF24" s="36" t="str">
        <f t="shared" si="7"/>
        <v>H</v>
      </c>
      <c r="AG24" s="36" t="str">
        <f t="shared" si="8"/>
        <v>I</v>
      </c>
      <c r="AH24" s="36" t="str">
        <f t="shared" si="9"/>
        <v>J</v>
      </c>
      <c r="AI24" s="36" t="str">
        <f t="shared" si="10"/>
        <v>K</v>
      </c>
      <c r="AJ24" s="36"/>
      <c r="AK24" s="36"/>
      <c r="AL24" s="22">
        <v>112.22823647317448</v>
      </c>
    </row>
    <row r="25" spans="1:38" ht="12" customHeight="1">
      <c r="A25" s="10" t="s">
        <v>32</v>
      </c>
      <c r="B25" s="11">
        <v>8</v>
      </c>
      <c r="C25" s="11"/>
      <c r="D25" s="20">
        <v>1.8128660332675515</v>
      </c>
      <c r="E25" s="21">
        <v>9</v>
      </c>
      <c r="F25" s="14"/>
      <c r="G25" s="20">
        <v>1.2123123870659631</v>
      </c>
      <c r="H25" s="21">
        <v>33</v>
      </c>
      <c r="I25" s="14"/>
      <c r="J25" s="20">
        <v>1.5749890415353889</v>
      </c>
      <c r="K25" s="21">
        <v>6</v>
      </c>
      <c r="L25" s="14"/>
      <c r="M25" s="20">
        <v>1.5939916279405542</v>
      </c>
      <c r="N25" s="21">
        <v>20</v>
      </c>
      <c r="O25" s="14"/>
      <c r="P25" s="20">
        <v>0.7925379956494606</v>
      </c>
      <c r="Q25" s="21">
        <v>45</v>
      </c>
      <c r="R25" s="14"/>
      <c r="S25" s="20">
        <v>1.080074555470383</v>
      </c>
      <c r="T25" s="21">
        <v>16</v>
      </c>
      <c r="U25" s="14"/>
      <c r="V25" s="20">
        <v>8.066771640929302</v>
      </c>
      <c r="W25" s="21">
        <v>22</v>
      </c>
      <c r="X25" s="36"/>
      <c r="Y25" s="36" t="str">
        <f t="shared" si="0"/>
        <v>A</v>
      </c>
      <c r="Z25" s="36" t="str">
        <f t="shared" si="1"/>
        <v>B</v>
      </c>
      <c r="AA25" s="36" t="str">
        <f t="shared" si="2"/>
        <v>C</v>
      </c>
      <c r="AB25" s="36" t="str">
        <f t="shared" si="3"/>
        <v>D</v>
      </c>
      <c r="AC25" s="36" t="str">
        <f t="shared" si="4"/>
        <v>E</v>
      </c>
      <c r="AD25" s="36" t="str">
        <f t="shared" si="5"/>
        <v>F</v>
      </c>
      <c r="AE25" s="36" t="str">
        <f t="shared" si="6"/>
        <v>G</v>
      </c>
      <c r="AF25" s="36" t="str">
        <f t="shared" si="7"/>
        <v>H</v>
      </c>
      <c r="AG25" s="36" t="str">
        <f t="shared" si="8"/>
        <v>I</v>
      </c>
      <c r="AH25" s="36" t="str">
        <f t="shared" si="9"/>
        <v>J</v>
      </c>
      <c r="AI25" s="36" t="str">
        <f t="shared" si="10"/>
        <v>K</v>
      </c>
      <c r="AJ25" s="36"/>
      <c r="AK25" s="36"/>
      <c r="AL25" s="22">
        <v>111.43867080164556</v>
      </c>
    </row>
    <row r="26" spans="1:38" ht="12" customHeight="1">
      <c r="A26" s="10" t="s">
        <v>33</v>
      </c>
      <c r="B26" s="11">
        <v>8</v>
      </c>
      <c r="C26" s="11"/>
      <c r="D26" s="20">
        <v>1.4286466650227867</v>
      </c>
      <c r="E26" s="21">
        <v>34</v>
      </c>
      <c r="F26" s="14"/>
      <c r="G26" s="20">
        <v>1.1963398918477026</v>
      </c>
      <c r="H26" s="21">
        <v>34</v>
      </c>
      <c r="I26" s="14"/>
      <c r="J26" s="20">
        <v>1.2096069684075208</v>
      </c>
      <c r="K26" s="21">
        <v>33</v>
      </c>
      <c r="L26" s="14"/>
      <c r="M26" s="20">
        <v>1.6149652019924035</v>
      </c>
      <c r="N26" s="21">
        <v>18</v>
      </c>
      <c r="O26" s="14"/>
      <c r="P26" s="20">
        <v>1.4577377521897752</v>
      </c>
      <c r="Q26" s="21">
        <v>9</v>
      </c>
      <c r="R26" s="14"/>
      <c r="S26" s="20">
        <v>1.001697463834479</v>
      </c>
      <c r="T26" s="21">
        <v>23</v>
      </c>
      <c r="U26" s="14"/>
      <c r="V26" s="20">
        <v>7.908993943294668</v>
      </c>
      <c r="W26" s="21">
        <v>23</v>
      </c>
      <c r="X26" s="36"/>
      <c r="Y26" s="36" t="str">
        <f t="shared" si="0"/>
        <v>A</v>
      </c>
      <c r="Z26" s="36" t="str">
        <f t="shared" si="1"/>
        <v>B</v>
      </c>
      <c r="AA26" s="36" t="str">
        <f t="shared" si="2"/>
        <v>C</v>
      </c>
      <c r="AB26" s="36" t="str">
        <f t="shared" si="3"/>
        <v>D</v>
      </c>
      <c r="AC26" s="36" t="str">
        <f t="shared" si="4"/>
        <v>E</v>
      </c>
      <c r="AD26" s="36" t="str">
        <f t="shared" si="5"/>
        <v>F</v>
      </c>
      <c r="AE26" s="36" t="str">
        <f t="shared" si="6"/>
        <v>G</v>
      </c>
      <c r="AF26" s="36" t="str">
        <f t="shared" si="7"/>
        <v>H</v>
      </c>
      <c r="AG26" s="36" t="str">
        <f t="shared" si="8"/>
        <v>I</v>
      </c>
      <c r="AH26" s="36" t="str">
        <f t="shared" si="9"/>
        <v>J</v>
      </c>
      <c r="AI26" s="36" t="str">
        <f t="shared" si="10"/>
        <v>K</v>
      </c>
      <c r="AJ26" s="36"/>
      <c r="AK26" s="36"/>
      <c r="AL26" s="22">
        <v>109.25904583032033</v>
      </c>
    </row>
    <row r="27" spans="1:38" ht="12" customHeight="1">
      <c r="A27" s="10" t="s">
        <v>34</v>
      </c>
      <c r="B27" s="11">
        <v>5</v>
      </c>
      <c r="C27" s="11"/>
      <c r="D27" s="20">
        <v>1.6902044509171101</v>
      </c>
      <c r="E27" s="21">
        <v>17</v>
      </c>
      <c r="F27" s="14"/>
      <c r="G27" s="20">
        <v>1.287383114591787</v>
      </c>
      <c r="H27" s="21">
        <v>24</v>
      </c>
      <c r="I27" s="14"/>
      <c r="J27" s="20">
        <v>1.2961448278325425</v>
      </c>
      <c r="K27" s="21">
        <v>32</v>
      </c>
      <c r="L27" s="14"/>
      <c r="M27" s="20">
        <v>1.2450676232597868</v>
      </c>
      <c r="N27" s="21">
        <v>41</v>
      </c>
      <c r="O27" s="14"/>
      <c r="P27" s="20">
        <v>1.2733823910914595</v>
      </c>
      <c r="Q27" s="21">
        <v>20</v>
      </c>
      <c r="R27" s="14"/>
      <c r="S27" s="20">
        <v>1.0781629190890196</v>
      </c>
      <c r="T27" s="21">
        <v>17</v>
      </c>
      <c r="U27" s="14"/>
      <c r="V27" s="20">
        <v>7.870345326781706</v>
      </c>
      <c r="W27" s="21">
        <v>24</v>
      </c>
      <c r="X27" s="36"/>
      <c r="Y27" s="36" t="str">
        <f t="shared" si="0"/>
        <v>A</v>
      </c>
      <c r="Z27" s="36" t="str">
        <f t="shared" si="1"/>
        <v>B</v>
      </c>
      <c r="AA27" s="36" t="str">
        <f t="shared" si="2"/>
        <v>C</v>
      </c>
      <c r="AB27" s="36" t="str">
        <f t="shared" si="3"/>
        <v>D</v>
      </c>
      <c r="AC27" s="36" t="str">
        <f t="shared" si="4"/>
        <v>E</v>
      </c>
      <c r="AD27" s="36" t="str">
        <f t="shared" si="5"/>
        <v>F</v>
      </c>
      <c r="AE27" s="36" t="str">
        <f t="shared" si="6"/>
        <v>G</v>
      </c>
      <c r="AF27" s="36" t="str">
        <f t="shared" si="7"/>
        <v>H</v>
      </c>
      <c r="AG27" s="36" t="str">
        <f t="shared" si="8"/>
        <v>I</v>
      </c>
      <c r="AH27" s="36" t="str">
        <f t="shared" si="9"/>
        <v>J</v>
      </c>
      <c r="AI27" s="36" t="str">
        <f t="shared" si="10"/>
        <v>K</v>
      </c>
      <c r="AJ27" s="36"/>
      <c r="AK27" s="36"/>
      <c r="AL27" s="22">
        <v>108.72513330071874</v>
      </c>
    </row>
    <row r="28" spans="1:38" ht="12" customHeight="1">
      <c r="A28" s="10" t="s">
        <v>35</v>
      </c>
      <c r="B28" s="11">
        <v>6</v>
      </c>
      <c r="C28" s="11"/>
      <c r="D28" s="20">
        <v>1.5080159241907194</v>
      </c>
      <c r="E28" s="21">
        <v>30</v>
      </c>
      <c r="F28" s="14"/>
      <c r="G28" s="20">
        <v>1.3512730954648287</v>
      </c>
      <c r="H28" s="21">
        <v>21</v>
      </c>
      <c r="I28" s="14"/>
      <c r="J28" s="20">
        <v>1.0230698047580304</v>
      </c>
      <c r="K28" s="21">
        <v>40</v>
      </c>
      <c r="L28" s="14"/>
      <c r="M28" s="20">
        <v>1.2584144431109636</v>
      </c>
      <c r="N28" s="21">
        <v>40</v>
      </c>
      <c r="O28" s="14"/>
      <c r="P28" s="20">
        <v>1.1460441519823135</v>
      </c>
      <c r="Q28" s="21">
        <v>23</v>
      </c>
      <c r="R28" s="14"/>
      <c r="S28" s="20">
        <v>1.5656301963367145</v>
      </c>
      <c r="T28" s="21">
        <v>1</v>
      </c>
      <c r="U28" s="14"/>
      <c r="V28" s="20">
        <v>7.85244761584357</v>
      </c>
      <c r="W28" s="21">
        <v>25</v>
      </c>
      <c r="X28" s="36"/>
      <c r="Y28" s="36" t="str">
        <f t="shared" si="0"/>
        <v>A</v>
      </c>
      <c r="Z28" s="36" t="str">
        <f t="shared" si="1"/>
        <v>B</v>
      </c>
      <c r="AA28" s="36" t="str">
        <f t="shared" si="2"/>
        <v>C</v>
      </c>
      <c r="AB28" s="36" t="str">
        <f t="shared" si="3"/>
        <v>D</v>
      </c>
      <c r="AC28" s="36" t="str">
        <f t="shared" si="4"/>
        <v>E</v>
      </c>
      <c r="AD28" s="36" t="str">
        <f t="shared" si="5"/>
        <v>F</v>
      </c>
      <c r="AE28" s="36" t="str">
        <f t="shared" si="6"/>
        <v>G</v>
      </c>
      <c r="AF28" s="36" t="str">
        <f t="shared" si="7"/>
        <v>H</v>
      </c>
      <c r="AG28" s="36" t="str">
        <f t="shared" si="8"/>
        <v>I</v>
      </c>
      <c r="AH28" s="36" t="str">
        <f t="shared" si="9"/>
        <v>J</v>
      </c>
      <c r="AI28" s="36" t="str">
        <f t="shared" si="10"/>
        <v>K</v>
      </c>
      <c r="AJ28" s="36"/>
      <c r="AK28" s="36"/>
      <c r="AL28" s="22">
        <v>108.4778848094861</v>
      </c>
    </row>
    <row r="29" spans="1:38" ht="12" customHeight="1">
      <c r="A29" s="10" t="s">
        <v>36</v>
      </c>
      <c r="B29" s="11">
        <v>4</v>
      </c>
      <c r="C29" s="11"/>
      <c r="D29" s="20">
        <v>1.365512027048295</v>
      </c>
      <c r="E29" s="21">
        <v>39</v>
      </c>
      <c r="F29" s="14"/>
      <c r="G29" s="20">
        <v>1.2139096365877893</v>
      </c>
      <c r="H29" s="21">
        <v>32</v>
      </c>
      <c r="I29" s="14"/>
      <c r="J29" s="20">
        <v>1.371144306000894</v>
      </c>
      <c r="K29" s="21">
        <v>23</v>
      </c>
      <c r="L29" s="14"/>
      <c r="M29" s="20">
        <v>1.7846604829573667</v>
      </c>
      <c r="N29" s="21">
        <v>7</v>
      </c>
      <c r="O29" s="14"/>
      <c r="P29" s="20">
        <v>1.0263081958050568</v>
      </c>
      <c r="Q29" s="21">
        <v>36</v>
      </c>
      <c r="R29" s="14"/>
      <c r="S29" s="20">
        <v>1.0514000097499303</v>
      </c>
      <c r="T29" s="21">
        <v>21</v>
      </c>
      <c r="U29" s="14"/>
      <c r="V29" s="20">
        <v>7.812934658149333</v>
      </c>
      <c r="W29" s="21">
        <v>26</v>
      </c>
      <c r="X29" s="36"/>
      <c r="Y29" s="36" t="str">
        <f t="shared" si="0"/>
        <v>A</v>
      </c>
      <c r="Z29" s="36" t="str">
        <f t="shared" si="1"/>
        <v>B</v>
      </c>
      <c r="AA29" s="36" t="str">
        <f t="shared" si="2"/>
        <v>C</v>
      </c>
      <c r="AB29" s="36" t="str">
        <f t="shared" si="3"/>
        <v>D</v>
      </c>
      <c r="AC29" s="36" t="str">
        <f t="shared" si="4"/>
        <v>E</v>
      </c>
      <c r="AD29" s="36" t="str">
        <f t="shared" si="5"/>
        <v>F</v>
      </c>
      <c r="AE29" s="36" t="str">
        <f t="shared" si="6"/>
        <v>G</v>
      </c>
      <c r="AF29" s="36" t="str">
        <f t="shared" si="7"/>
        <v>H</v>
      </c>
      <c r="AG29" s="36" t="str">
        <f t="shared" si="8"/>
        <v>I</v>
      </c>
      <c r="AH29" s="36" t="str">
        <f t="shared" si="9"/>
        <v>J</v>
      </c>
      <c r="AI29" s="36" t="str">
        <f t="shared" si="10"/>
        <v>K</v>
      </c>
      <c r="AJ29" s="36" t="str">
        <f aca="true" t="shared" si="11" ref="AJ29:AJ47">CHAR(76)</f>
        <v>L</v>
      </c>
      <c r="AK29" s="36"/>
      <c r="AL29" s="22">
        <v>107.93203181142353</v>
      </c>
    </row>
    <row r="30" spans="1:38" ht="12" customHeight="1">
      <c r="A30" s="10" t="s">
        <v>37</v>
      </c>
      <c r="B30" s="11">
        <v>5</v>
      </c>
      <c r="C30" s="11"/>
      <c r="D30" s="20">
        <v>1.6956159913149236</v>
      </c>
      <c r="E30" s="21">
        <v>16</v>
      </c>
      <c r="F30" s="14"/>
      <c r="G30" s="20">
        <v>1.293772112679091</v>
      </c>
      <c r="H30" s="21">
        <v>23</v>
      </c>
      <c r="I30" s="14"/>
      <c r="J30" s="20">
        <v>1.3326830351453292</v>
      </c>
      <c r="K30" s="21">
        <v>28</v>
      </c>
      <c r="L30" s="14"/>
      <c r="M30" s="20">
        <v>1.3442154278685294</v>
      </c>
      <c r="N30" s="21">
        <v>36</v>
      </c>
      <c r="O30" s="14"/>
      <c r="P30" s="20">
        <v>0.969291073815887</v>
      </c>
      <c r="Q30" s="21">
        <v>40</v>
      </c>
      <c r="R30" s="14"/>
      <c r="S30" s="20">
        <v>1.1336003741485614</v>
      </c>
      <c r="T30" s="21">
        <v>12</v>
      </c>
      <c r="U30" s="14"/>
      <c r="V30" s="20">
        <v>7.769178014972322</v>
      </c>
      <c r="W30" s="21">
        <v>27</v>
      </c>
      <c r="X30" s="36"/>
      <c r="Y30" s="36"/>
      <c r="Z30" s="36" t="str">
        <f t="shared" si="1"/>
        <v>B</v>
      </c>
      <c r="AA30" s="36" t="str">
        <f t="shared" si="2"/>
        <v>C</v>
      </c>
      <c r="AB30" s="36" t="str">
        <f t="shared" si="3"/>
        <v>D</v>
      </c>
      <c r="AC30" s="36" t="str">
        <f t="shared" si="4"/>
        <v>E</v>
      </c>
      <c r="AD30" s="36" t="str">
        <f t="shared" si="5"/>
        <v>F</v>
      </c>
      <c r="AE30" s="36" t="str">
        <f t="shared" si="6"/>
        <v>G</v>
      </c>
      <c r="AF30" s="36" t="str">
        <f t="shared" si="7"/>
        <v>H</v>
      </c>
      <c r="AG30" s="36" t="str">
        <f t="shared" si="8"/>
        <v>I</v>
      </c>
      <c r="AH30" s="36" t="str">
        <f t="shared" si="9"/>
        <v>J</v>
      </c>
      <c r="AI30" s="36" t="str">
        <f t="shared" si="10"/>
        <v>K</v>
      </c>
      <c r="AJ30" s="36" t="str">
        <f t="shared" si="11"/>
        <v>L</v>
      </c>
      <c r="AK30" s="36"/>
      <c r="AL30" s="22">
        <v>107.32755428665426</v>
      </c>
    </row>
    <row r="31" spans="1:38" ht="12" customHeight="1">
      <c r="A31" s="10" t="s">
        <v>38</v>
      </c>
      <c r="B31" s="11">
        <v>6</v>
      </c>
      <c r="C31" s="11"/>
      <c r="D31" s="20">
        <v>1.908469913628925</v>
      </c>
      <c r="E31" s="21">
        <v>4</v>
      </c>
      <c r="F31" s="14"/>
      <c r="G31" s="20">
        <v>1.247451876546136</v>
      </c>
      <c r="H31" s="21">
        <v>27</v>
      </c>
      <c r="I31" s="14"/>
      <c r="J31" s="20">
        <v>1.3519136705731114</v>
      </c>
      <c r="K31" s="21">
        <v>25</v>
      </c>
      <c r="L31" s="14"/>
      <c r="M31" s="20">
        <v>1.2698545744119722</v>
      </c>
      <c r="N31" s="21">
        <v>39</v>
      </c>
      <c r="O31" s="14"/>
      <c r="P31" s="20">
        <v>0.9654899323499424</v>
      </c>
      <c r="Q31" s="21">
        <v>41</v>
      </c>
      <c r="R31" s="14"/>
      <c r="S31" s="20">
        <v>0.9309669177240294</v>
      </c>
      <c r="T31" s="21">
        <v>29</v>
      </c>
      <c r="U31" s="14"/>
      <c r="V31" s="20">
        <v>7.6741468852341175</v>
      </c>
      <c r="W31" s="21">
        <v>28</v>
      </c>
      <c r="X31" s="36"/>
      <c r="Y31" s="36"/>
      <c r="Z31" s="36"/>
      <c r="AA31" s="36" t="str">
        <f t="shared" si="2"/>
        <v>C</v>
      </c>
      <c r="AB31" s="36" t="str">
        <f t="shared" si="3"/>
        <v>D</v>
      </c>
      <c r="AC31" s="36" t="str">
        <f t="shared" si="4"/>
        <v>E</v>
      </c>
      <c r="AD31" s="36" t="str">
        <f t="shared" si="5"/>
        <v>F</v>
      </c>
      <c r="AE31" s="36" t="str">
        <f t="shared" si="6"/>
        <v>G</v>
      </c>
      <c r="AF31" s="36" t="str">
        <f t="shared" si="7"/>
        <v>H</v>
      </c>
      <c r="AG31" s="36" t="str">
        <f t="shared" si="8"/>
        <v>I</v>
      </c>
      <c r="AH31" s="36" t="str">
        <f t="shared" si="9"/>
        <v>J</v>
      </c>
      <c r="AI31" s="36" t="str">
        <f t="shared" si="10"/>
        <v>K</v>
      </c>
      <c r="AJ31" s="36" t="str">
        <f t="shared" si="11"/>
        <v>L</v>
      </c>
      <c r="AK31" s="36"/>
      <c r="AL31" s="22">
        <v>106.01474375299891</v>
      </c>
    </row>
    <row r="32" spans="1:38" ht="12" customHeight="1">
      <c r="A32" s="10" t="s">
        <v>39</v>
      </c>
      <c r="B32" s="11">
        <v>8</v>
      </c>
      <c r="C32" s="11"/>
      <c r="D32" s="20">
        <v>1.340258171858498</v>
      </c>
      <c r="E32" s="21">
        <v>40</v>
      </c>
      <c r="F32" s="14"/>
      <c r="G32" s="20">
        <v>1.4023850801632618</v>
      </c>
      <c r="H32" s="21">
        <v>14</v>
      </c>
      <c r="I32" s="14"/>
      <c r="J32" s="20">
        <v>0.8846092296779962</v>
      </c>
      <c r="K32" s="21">
        <v>44</v>
      </c>
      <c r="L32" s="14"/>
      <c r="M32" s="20">
        <v>1.4204829698752546</v>
      </c>
      <c r="N32" s="21">
        <v>30</v>
      </c>
      <c r="O32" s="14"/>
      <c r="P32" s="20">
        <v>1.3075926642849613</v>
      </c>
      <c r="Q32" s="21">
        <v>16</v>
      </c>
      <c r="R32" s="14"/>
      <c r="S32" s="20">
        <v>1.271238193606734</v>
      </c>
      <c r="T32" s="21">
        <v>4</v>
      </c>
      <c r="U32" s="14"/>
      <c r="V32" s="20">
        <v>7.626566309466705</v>
      </c>
      <c r="W32" s="21">
        <v>29</v>
      </c>
      <c r="X32" s="36"/>
      <c r="Y32" s="36"/>
      <c r="Z32" s="36"/>
      <c r="AA32" s="36" t="str">
        <f t="shared" si="2"/>
        <v>C</v>
      </c>
      <c r="AB32" s="36" t="str">
        <f t="shared" si="3"/>
        <v>D</v>
      </c>
      <c r="AC32" s="36" t="str">
        <f t="shared" si="4"/>
        <v>E</v>
      </c>
      <c r="AD32" s="36" t="str">
        <f t="shared" si="5"/>
        <v>F</v>
      </c>
      <c r="AE32" s="36" t="str">
        <f t="shared" si="6"/>
        <v>G</v>
      </c>
      <c r="AF32" s="36" t="str">
        <f t="shared" si="7"/>
        <v>H</v>
      </c>
      <c r="AG32" s="36" t="str">
        <f t="shared" si="8"/>
        <v>I</v>
      </c>
      <c r="AH32" s="36" t="str">
        <f t="shared" si="9"/>
        <v>J</v>
      </c>
      <c r="AI32" s="36" t="str">
        <f t="shared" si="10"/>
        <v>K</v>
      </c>
      <c r="AJ32" s="36" t="str">
        <f t="shared" si="11"/>
        <v>L</v>
      </c>
      <c r="AK32" s="36"/>
      <c r="AL32" s="22">
        <v>105.35744039106976</v>
      </c>
    </row>
    <row r="33" spans="1:38" ht="12" customHeight="1">
      <c r="A33" s="10" t="s">
        <v>40</v>
      </c>
      <c r="B33" s="11">
        <v>4</v>
      </c>
      <c r="C33" s="11"/>
      <c r="D33" s="20">
        <v>1.7100467657090932</v>
      </c>
      <c r="E33" s="21">
        <v>15</v>
      </c>
      <c r="F33" s="14"/>
      <c r="G33" s="20">
        <v>1.0238369434904908</v>
      </c>
      <c r="H33" s="21">
        <v>40</v>
      </c>
      <c r="I33" s="14"/>
      <c r="J33" s="20">
        <v>1.515374071709263</v>
      </c>
      <c r="K33" s="21">
        <v>12</v>
      </c>
      <c r="L33" s="14"/>
      <c r="M33" s="20">
        <v>1.6645391042967748</v>
      </c>
      <c r="N33" s="21">
        <v>13</v>
      </c>
      <c r="O33" s="14"/>
      <c r="P33" s="20">
        <v>1.0301093372710013</v>
      </c>
      <c r="Q33" s="21">
        <v>34</v>
      </c>
      <c r="R33" s="14"/>
      <c r="S33" s="20">
        <v>0.678630915384046</v>
      </c>
      <c r="T33" s="21">
        <v>45</v>
      </c>
      <c r="U33" s="14"/>
      <c r="V33" s="20">
        <v>7.622537137860669</v>
      </c>
      <c r="W33" s="21">
        <v>30</v>
      </c>
      <c r="X33" s="36"/>
      <c r="Y33" s="36"/>
      <c r="Z33" s="36"/>
      <c r="AA33" s="36" t="str">
        <f t="shared" si="2"/>
        <v>C</v>
      </c>
      <c r="AB33" s="36" t="str">
        <f t="shared" si="3"/>
        <v>D</v>
      </c>
      <c r="AC33" s="36" t="str">
        <f t="shared" si="4"/>
        <v>E</v>
      </c>
      <c r="AD33" s="36" t="str">
        <f t="shared" si="5"/>
        <v>F</v>
      </c>
      <c r="AE33" s="36" t="str">
        <f t="shared" si="6"/>
        <v>G</v>
      </c>
      <c r="AF33" s="36" t="str">
        <f t="shared" si="7"/>
        <v>H</v>
      </c>
      <c r="AG33" s="36" t="str">
        <f t="shared" si="8"/>
        <v>I</v>
      </c>
      <c r="AH33" s="36" t="str">
        <f t="shared" si="9"/>
        <v>J</v>
      </c>
      <c r="AI33" s="36" t="str">
        <f t="shared" si="10"/>
        <v>K</v>
      </c>
      <c r="AJ33" s="36" t="str">
        <f t="shared" si="11"/>
        <v>L</v>
      </c>
      <c r="AK33" s="36"/>
      <c r="AL33" s="22">
        <v>105.30177927306686</v>
      </c>
    </row>
    <row r="34" spans="1:38" ht="12" customHeight="1">
      <c r="A34" s="10" t="s">
        <v>41</v>
      </c>
      <c r="B34" s="11">
        <v>4</v>
      </c>
      <c r="C34" s="11"/>
      <c r="D34" s="20">
        <v>1.3312389378621423</v>
      </c>
      <c r="E34" s="21">
        <v>41</v>
      </c>
      <c r="F34" s="14"/>
      <c r="G34" s="20">
        <v>1.2698133698517005</v>
      </c>
      <c r="H34" s="21">
        <v>25</v>
      </c>
      <c r="I34" s="14"/>
      <c r="J34" s="20">
        <v>1.4249900851986852</v>
      </c>
      <c r="K34" s="21">
        <v>17</v>
      </c>
      <c r="L34" s="14"/>
      <c r="M34" s="20">
        <v>1.4090428385742457</v>
      </c>
      <c r="N34" s="21">
        <v>31</v>
      </c>
      <c r="O34" s="14"/>
      <c r="P34" s="20">
        <v>1.299990381353072</v>
      </c>
      <c r="Q34" s="21">
        <v>17</v>
      </c>
      <c r="R34" s="14"/>
      <c r="S34" s="20">
        <v>0.8831760081899416</v>
      </c>
      <c r="T34" s="21">
        <v>35</v>
      </c>
      <c r="U34" s="14"/>
      <c r="V34" s="20">
        <v>7.618251621029788</v>
      </c>
      <c r="W34" s="21">
        <v>31</v>
      </c>
      <c r="X34" s="36"/>
      <c r="Y34" s="36"/>
      <c r="Z34" s="36"/>
      <c r="AA34" s="36" t="str">
        <f t="shared" si="2"/>
        <v>C</v>
      </c>
      <c r="AB34" s="36" t="str">
        <f t="shared" si="3"/>
        <v>D</v>
      </c>
      <c r="AC34" s="36" t="str">
        <f t="shared" si="4"/>
        <v>E</v>
      </c>
      <c r="AD34" s="36" t="str">
        <f t="shared" si="5"/>
        <v>F</v>
      </c>
      <c r="AE34" s="36" t="str">
        <f t="shared" si="6"/>
        <v>G</v>
      </c>
      <c r="AF34" s="36" t="str">
        <f t="shared" si="7"/>
        <v>H</v>
      </c>
      <c r="AG34" s="36" t="str">
        <f t="shared" si="8"/>
        <v>I</v>
      </c>
      <c r="AH34" s="36" t="str">
        <f t="shared" si="9"/>
        <v>J</v>
      </c>
      <c r="AI34" s="36" t="str">
        <f t="shared" si="10"/>
        <v>K</v>
      </c>
      <c r="AJ34" s="36" t="str">
        <f t="shared" si="11"/>
        <v>L</v>
      </c>
      <c r="AK34" s="36"/>
      <c r="AL34" s="22">
        <v>105.24257686588474</v>
      </c>
    </row>
    <row r="35" spans="1:38" ht="12" customHeight="1">
      <c r="A35" s="10" t="s">
        <v>42</v>
      </c>
      <c r="B35" s="11">
        <v>8</v>
      </c>
      <c r="C35" s="11"/>
      <c r="D35" s="20">
        <v>1.4719389882052956</v>
      </c>
      <c r="E35" s="21">
        <v>32</v>
      </c>
      <c r="F35" s="14"/>
      <c r="G35" s="20">
        <v>1.41516307633787</v>
      </c>
      <c r="H35" s="21">
        <v>13</v>
      </c>
      <c r="I35" s="14"/>
      <c r="J35" s="20">
        <v>1.317298526803103</v>
      </c>
      <c r="K35" s="21">
        <v>30</v>
      </c>
      <c r="L35" s="14"/>
      <c r="M35" s="20">
        <v>1.4090428385742457</v>
      </c>
      <c r="N35" s="21">
        <v>31</v>
      </c>
      <c r="O35" s="14"/>
      <c r="P35" s="20">
        <v>0.9483847957531915</v>
      </c>
      <c r="Q35" s="21">
        <v>42</v>
      </c>
      <c r="R35" s="14"/>
      <c r="S35" s="20">
        <v>0.9691996453512995</v>
      </c>
      <c r="T35" s="21">
        <v>25</v>
      </c>
      <c r="U35" s="14"/>
      <c r="V35" s="20">
        <v>7.531027871025006</v>
      </c>
      <c r="W35" s="21">
        <v>32</v>
      </c>
      <c r="X35" s="36"/>
      <c r="Y35" s="36"/>
      <c r="Z35" s="36"/>
      <c r="AA35" s="36" t="str">
        <f t="shared" si="2"/>
        <v>C</v>
      </c>
      <c r="AB35" s="36" t="str">
        <f t="shared" si="3"/>
        <v>D</v>
      </c>
      <c r="AC35" s="36" t="str">
        <f t="shared" si="4"/>
        <v>E</v>
      </c>
      <c r="AD35" s="36" t="str">
        <f t="shared" si="5"/>
        <v>F</v>
      </c>
      <c r="AE35" s="36" t="str">
        <f t="shared" si="6"/>
        <v>G</v>
      </c>
      <c r="AF35" s="36" t="str">
        <f t="shared" si="7"/>
        <v>H</v>
      </c>
      <c r="AG35" s="36" t="str">
        <f t="shared" si="8"/>
        <v>I</v>
      </c>
      <c r="AH35" s="36" t="str">
        <f t="shared" si="9"/>
        <v>J</v>
      </c>
      <c r="AI35" s="36" t="str">
        <f t="shared" si="10"/>
        <v>K</v>
      </c>
      <c r="AJ35" s="36" t="str">
        <f t="shared" si="11"/>
        <v>L</v>
      </c>
      <c r="AK35" s="36"/>
      <c r="AL35" s="22">
        <v>104.03762162535828</v>
      </c>
    </row>
    <row r="36" spans="1:38" ht="12" customHeight="1">
      <c r="A36" s="10">
        <v>798</v>
      </c>
      <c r="B36" s="11">
        <v>7</v>
      </c>
      <c r="C36" s="11"/>
      <c r="D36" s="20">
        <v>1.7316929273003479</v>
      </c>
      <c r="E36" s="21">
        <v>14</v>
      </c>
      <c r="F36" s="14"/>
      <c r="G36" s="20">
        <v>1.0206424444468385</v>
      </c>
      <c r="H36" s="21">
        <v>41</v>
      </c>
      <c r="I36" s="14"/>
      <c r="J36" s="20">
        <v>1.0384543131002564</v>
      </c>
      <c r="K36" s="21">
        <v>38</v>
      </c>
      <c r="L36" s="14"/>
      <c r="M36" s="20">
        <v>1.4757769378301302</v>
      </c>
      <c r="N36" s="21">
        <v>26</v>
      </c>
      <c r="O36" s="14"/>
      <c r="P36" s="20">
        <v>1.1251378739196178</v>
      </c>
      <c r="Q36" s="21">
        <v>24</v>
      </c>
      <c r="R36" s="14"/>
      <c r="S36" s="20">
        <v>1.0800745554703832</v>
      </c>
      <c r="T36" s="21">
        <v>15</v>
      </c>
      <c r="U36" s="14"/>
      <c r="V36" s="20">
        <v>7.471779052067574</v>
      </c>
      <c r="W36" s="21">
        <v>33</v>
      </c>
      <c r="X36" s="36"/>
      <c r="Y36" s="36"/>
      <c r="Z36" s="36"/>
      <c r="AA36" s="36"/>
      <c r="AB36" s="36" t="str">
        <f t="shared" si="3"/>
        <v>D</v>
      </c>
      <c r="AC36" s="36" t="str">
        <f t="shared" si="4"/>
        <v>E</v>
      </c>
      <c r="AD36" s="36" t="str">
        <f t="shared" si="5"/>
        <v>F</v>
      </c>
      <c r="AE36" s="36" t="str">
        <f t="shared" si="6"/>
        <v>G</v>
      </c>
      <c r="AF36" s="36" t="str">
        <f t="shared" si="7"/>
        <v>H</v>
      </c>
      <c r="AG36" s="36" t="str">
        <f t="shared" si="8"/>
        <v>I</v>
      </c>
      <c r="AH36" s="36" t="str">
        <f t="shared" si="9"/>
        <v>J</v>
      </c>
      <c r="AI36" s="36" t="str">
        <f t="shared" si="10"/>
        <v>K</v>
      </c>
      <c r="AJ36" s="36" t="str">
        <f t="shared" si="11"/>
        <v>L</v>
      </c>
      <c r="AK36" s="36"/>
      <c r="AL36" s="22">
        <v>103.21912695052661</v>
      </c>
    </row>
    <row r="37" spans="1:38" ht="12" customHeight="1">
      <c r="A37" s="10" t="s">
        <v>43</v>
      </c>
      <c r="B37" s="11">
        <v>5</v>
      </c>
      <c r="C37" s="11"/>
      <c r="D37" s="20">
        <v>1.3077889294716167</v>
      </c>
      <c r="E37" s="21">
        <v>43</v>
      </c>
      <c r="F37" s="14"/>
      <c r="G37" s="20">
        <v>1.2218958841969194</v>
      </c>
      <c r="H37" s="21">
        <v>31</v>
      </c>
      <c r="I37" s="14"/>
      <c r="J37" s="20">
        <v>1.392298004971455</v>
      </c>
      <c r="K37" s="21">
        <v>20</v>
      </c>
      <c r="L37" s="14"/>
      <c r="M37" s="20">
        <v>1.6626324157466064</v>
      </c>
      <c r="N37" s="21">
        <v>14</v>
      </c>
      <c r="O37" s="14"/>
      <c r="P37" s="20">
        <v>1.0776236055953097</v>
      </c>
      <c r="Q37" s="21">
        <v>27</v>
      </c>
      <c r="R37" s="14"/>
      <c r="S37" s="20">
        <v>0.753184734257223</v>
      </c>
      <c r="T37" s="21">
        <v>42</v>
      </c>
      <c r="U37" s="14"/>
      <c r="V37" s="20">
        <v>7.41542357423913</v>
      </c>
      <c r="W37" s="21">
        <v>34</v>
      </c>
      <c r="X37" s="36"/>
      <c r="Y37" s="36"/>
      <c r="Z37" s="36"/>
      <c r="AA37" s="36"/>
      <c r="AB37" s="36" t="str">
        <f t="shared" si="3"/>
        <v>D</v>
      </c>
      <c r="AC37" s="36" t="str">
        <f t="shared" si="4"/>
        <v>E</v>
      </c>
      <c r="AD37" s="36" t="str">
        <f t="shared" si="5"/>
        <v>F</v>
      </c>
      <c r="AE37" s="36" t="str">
        <f t="shared" si="6"/>
        <v>G</v>
      </c>
      <c r="AF37" s="36" t="str">
        <f t="shared" si="7"/>
        <v>H</v>
      </c>
      <c r="AG37" s="36" t="str">
        <f t="shared" si="8"/>
        <v>I</v>
      </c>
      <c r="AH37" s="36" t="str">
        <f t="shared" si="9"/>
        <v>J</v>
      </c>
      <c r="AI37" s="36" t="str">
        <f t="shared" si="10"/>
        <v>K</v>
      </c>
      <c r="AJ37" s="36" t="str">
        <f t="shared" si="11"/>
        <v>L</v>
      </c>
      <c r="AK37" s="36"/>
      <c r="AL37" s="22">
        <v>102.4406024278131</v>
      </c>
    </row>
    <row r="38" spans="1:38" ht="12" customHeight="1">
      <c r="A38" s="10" t="s">
        <v>44</v>
      </c>
      <c r="B38" s="11">
        <v>4</v>
      </c>
      <c r="C38" s="11"/>
      <c r="D38" s="20">
        <v>1.789416024877026</v>
      </c>
      <c r="E38" s="21">
        <v>10</v>
      </c>
      <c r="F38" s="14"/>
      <c r="G38" s="20">
        <v>1.1755756480639643</v>
      </c>
      <c r="H38" s="21">
        <v>36</v>
      </c>
      <c r="I38" s="14"/>
      <c r="J38" s="20">
        <v>1.1769148881802907</v>
      </c>
      <c r="K38" s="21">
        <v>34</v>
      </c>
      <c r="L38" s="14"/>
      <c r="M38" s="20">
        <v>1.3594689362698744</v>
      </c>
      <c r="N38" s="21">
        <v>34</v>
      </c>
      <c r="O38" s="14"/>
      <c r="P38" s="20">
        <v>1.0130042006742506</v>
      </c>
      <c r="Q38" s="21">
        <v>37</v>
      </c>
      <c r="R38" s="14"/>
      <c r="S38" s="20">
        <v>0.8239152803676727</v>
      </c>
      <c r="T38" s="21">
        <v>38</v>
      </c>
      <c r="U38" s="14"/>
      <c r="V38" s="20">
        <v>7.338294978433079</v>
      </c>
      <c r="W38" s="21">
        <v>35</v>
      </c>
      <c r="X38" s="36"/>
      <c r="Y38" s="36"/>
      <c r="Z38" s="36"/>
      <c r="AA38" s="36"/>
      <c r="AB38" s="36"/>
      <c r="AC38" s="36" t="str">
        <f t="shared" si="4"/>
        <v>E</v>
      </c>
      <c r="AD38" s="36" t="str">
        <f t="shared" si="5"/>
        <v>F</v>
      </c>
      <c r="AE38" s="36" t="str">
        <f t="shared" si="6"/>
        <v>G</v>
      </c>
      <c r="AF38" s="36" t="str">
        <f t="shared" si="7"/>
        <v>H</v>
      </c>
      <c r="AG38" s="36" t="str">
        <f t="shared" si="8"/>
        <v>I</v>
      </c>
      <c r="AH38" s="36" t="str">
        <f t="shared" si="9"/>
        <v>J</v>
      </c>
      <c r="AI38" s="36" t="str">
        <f t="shared" si="10"/>
        <v>K</v>
      </c>
      <c r="AJ38" s="36" t="str">
        <f t="shared" si="11"/>
        <v>L</v>
      </c>
      <c r="AK38" s="36"/>
      <c r="AL38" s="22">
        <v>101.37510701279308</v>
      </c>
    </row>
    <row r="39" spans="1:38" ht="12" customHeight="1">
      <c r="A39" s="10" t="s">
        <v>10</v>
      </c>
      <c r="B39" s="11">
        <v>9</v>
      </c>
      <c r="C39" s="11"/>
      <c r="D39" s="20">
        <v>1.5639351749681265</v>
      </c>
      <c r="E39" s="21">
        <v>24</v>
      </c>
      <c r="F39" s="14"/>
      <c r="G39" s="20">
        <v>1.2362711298933537</v>
      </c>
      <c r="H39" s="21">
        <v>28</v>
      </c>
      <c r="I39" s="14"/>
      <c r="J39" s="20">
        <v>0.9807624068169087</v>
      </c>
      <c r="K39" s="21">
        <v>42</v>
      </c>
      <c r="L39" s="14"/>
      <c r="M39" s="20">
        <v>1.4528966752281125</v>
      </c>
      <c r="N39" s="21">
        <v>28</v>
      </c>
      <c r="O39" s="14"/>
      <c r="P39" s="20">
        <v>1.0567173275326138</v>
      </c>
      <c r="Q39" s="21">
        <v>31</v>
      </c>
      <c r="R39" s="14"/>
      <c r="S39" s="20">
        <v>0.9481716451563009</v>
      </c>
      <c r="T39" s="21">
        <v>27</v>
      </c>
      <c r="U39" s="14"/>
      <c r="V39" s="20">
        <v>7.238754359595417</v>
      </c>
      <c r="W39" s="21">
        <v>36</v>
      </c>
      <c r="X39" s="36"/>
      <c r="Y39" s="36"/>
      <c r="Z39" s="36"/>
      <c r="AA39" s="36"/>
      <c r="AB39" s="36"/>
      <c r="AC39" s="36" t="str">
        <f t="shared" si="4"/>
        <v>E</v>
      </c>
      <c r="AD39" s="36" t="str">
        <f t="shared" si="5"/>
        <v>F</v>
      </c>
      <c r="AE39" s="36" t="str">
        <f t="shared" si="6"/>
        <v>G</v>
      </c>
      <c r="AF39" s="36" t="str">
        <f t="shared" si="7"/>
        <v>H</v>
      </c>
      <c r="AG39" s="36" t="str">
        <f t="shared" si="8"/>
        <v>I</v>
      </c>
      <c r="AH39" s="36" t="str">
        <f t="shared" si="9"/>
        <v>J</v>
      </c>
      <c r="AI39" s="36" t="str">
        <f t="shared" si="10"/>
        <v>K</v>
      </c>
      <c r="AJ39" s="36" t="str">
        <f t="shared" si="11"/>
        <v>L</v>
      </c>
      <c r="AK39" s="36"/>
      <c r="AL39" s="22">
        <v>100</v>
      </c>
    </row>
    <row r="40" spans="1:38" ht="12" customHeight="1">
      <c r="A40" s="10" t="s">
        <v>45</v>
      </c>
      <c r="B40" s="11">
        <v>6</v>
      </c>
      <c r="C40" s="11"/>
      <c r="D40" s="20">
        <v>1.5116236177892615</v>
      </c>
      <c r="E40" s="21">
        <v>29</v>
      </c>
      <c r="F40" s="14"/>
      <c r="G40" s="20">
        <v>1.2250903832405715</v>
      </c>
      <c r="H40" s="21">
        <v>29</v>
      </c>
      <c r="I40" s="14"/>
      <c r="J40" s="20">
        <v>1.0865309016697127</v>
      </c>
      <c r="K40" s="21">
        <v>37</v>
      </c>
      <c r="L40" s="14"/>
      <c r="M40" s="20">
        <v>1.4395498553769357</v>
      </c>
      <c r="N40" s="21">
        <v>29</v>
      </c>
      <c r="O40" s="14"/>
      <c r="P40" s="20">
        <v>1.108032737322867</v>
      </c>
      <c r="Q40" s="21">
        <v>25</v>
      </c>
      <c r="R40" s="14"/>
      <c r="S40" s="20">
        <v>0.8334734622744903</v>
      </c>
      <c r="T40" s="21">
        <v>37</v>
      </c>
      <c r="U40" s="14"/>
      <c r="V40" s="20">
        <v>7.204300957673839</v>
      </c>
      <c r="W40" s="21">
        <v>37</v>
      </c>
      <c r="X40" s="36"/>
      <c r="Y40" s="36"/>
      <c r="Z40" s="36"/>
      <c r="AA40" s="36"/>
      <c r="AB40" s="36"/>
      <c r="AC40" s="36"/>
      <c r="AD40" s="36" t="str">
        <f t="shared" si="5"/>
        <v>F</v>
      </c>
      <c r="AE40" s="36" t="str">
        <f t="shared" si="6"/>
        <v>G</v>
      </c>
      <c r="AF40" s="36" t="str">
        <f t="shared" si="7"/>
        <v>H</v>
      </c>
      <c r="AG40" s="36" t="str">
        <f t="shared" si="8"/>
        <v>I</v>
      </c>
      <c r="AH40" s="36" t="str">
        <f t="shared" si="9"/>
        <v>J</v>
      </c>
      <c r="AI40" s="36" t="str">
        <f t="shared" si="10"/>
        <v>K</v>
      </c>
      <c r="AJ40" s="36" t="str">
        <f t="shared" si="11"/>
        <v>L</v>
      </c>
      <c r="AK40" s="36"/>
      <c r="AL40" s="22">
        <v>99.52404239444999</v>
      </c>
    </row>
    <row r="41" spans="1:38" ht="12" customHeight="1">
      <c r="A41" s="10" t="s">
        <v>46</v>
      </c>
      <c r="B41" s="11">
        <v>4.1</v>
      </c>
      <c r="C41" s="11"/>
      <c r="D41" s="20">
        <v>1.3799428014424644</v>
      </c>
      <c r="E41" s="21">
        <v>37</v>
      </c>
      <c r="F41" s="14"/>
      <c r="G41" s="20">
        <v>1.1915481432822248</v>
      </c>
      <c r="H41" s="21">
        <v>35</v>
      </c>
      <c r="I41" s="14"/>
      <c r="J41" s="20">
        <v>1.4326823393697983</v>
      </c>
      <c r="K41" s="21">
        <v>16</v>
      </c>
      <c r="L41" s="14"/>
      <c r="M41" s="20">
        <v>1.2298141148584416</v>
      </c>
      <c r="N41" s="21">
        <v>42</v>
      </c>
      <c r="O41" s="14"/>
      <c r="P41" s="20">
        <v>1.1042315958569224</v>
      </c>
      <c r="Q41" s="21">
        <v>26</v>
      </c>
      <c r="R41" s="14"/>
      <c r="S41" s="20">
        <v>0.8047989165540377</v>
      </c>
      <c r="T41" s="21">
        <v>39</v>
      </c>
      <c r="U41" s="14"/>
      <c r="V41" s="20">
        <v>7.143017911363889</v>
      </c>
      <c r="W41" s="21">
        <v>38</v>
      </c>
      <c r="X41" s="36"/>
      <c r="Y41" s="36"/>
      <c r="Z41" s="36"/>
      <c r="AA41" s="36"/>
      <c r="AB41" s="36"/>
      <c r="AC41" s="36"/>
      <c r="AD41" s="36" t="str">
        <f t="shared" si="5"/>
        <v>F</v>
      </c>
      <c r="AE41" s="36" t="str">
        <f t="shared" si="6"/>
        <v>G</v>
      </c>
      <c r="AF41" s="36" t="str">
        <f t="shared" si="7"/>
        <v>H</v>
      </c>
      <c r="AG41" s="36" t="str">
        <f t="shared" si="8"/>
        <v>I</v>
      </c>
      <c r="AH41" s="36" t="str">
        <f t="shared" si="9"/>
        <v>J</v>
      </c>
      <c r="AI41" s="36" t="str">
        <f t="shared" si="10"/>
        <v>K</v>
      </c>
      <c r="AJ41" s="36" t="str">
        <f t="shared" si="11"/>
        <v>L</v>
      </c>
      <c r="AK41" s="36"/>
      <c r="AL41" s="22">
        <v>98.67744582181292</v>
      </c>
    </row>
    <row r="42" spans="1:38" ht="12" customHeight="1">
      <c r="A42" s="10" t="s">
        <v>47</v>
      </c>
      <c r="B42" s="11">
        <v>4</v>
      </c>
      <c r="C42" s="11"/>
      <c r="D42" s="20">
        <v>1.4755466818038379</v>
      </c>
      <c r="E42" s="21">
        <v>31</v>
      </c>
      <c r="F42" s="14"/>
      <c r="G42" s="20">
        <v>1.461483312470825</v>
      </c>
      <c r="H42" s="21">
        <v>10</v>
      </c>
      <c r="I42" s="14"/>
      <c r="J42" s="20">
        <v>1.0980692829263823</v>
      </c>
      <c r="K42" s="21">
        <v>36</v>
      </c>
      <c r="L42" s="14"/>
      <c r="M42" s="20">
        <v>1.1306663102496992</v>
      </c>
      <c r="N42" s="21">
        <v>44</v>
      </c>
      <c r="O42" s="14"/>
      <c r="P42" s="20">
        <v>1.0320099080039737</v>
      </c>
      <c r="Q42" s="21">
        <v>33</v>
      </c>
      <c r="R42" s="14"/>
      <c r="S42" s="20">
        <v>0.9214087358172117</v>
      </c>
      <c r="T42" s="21">
        <v>31</v>
      </c>
      <c r="U42" s="14"/>
      <c r="V42" s="20">
        <v>7.11918423127193</v>
      </c>
      <c r="W42" s="21">
        <v>39</v>
      </c>
      <c r="X42" s="36"/>
      <c r="Y42" s="36"/>
      <c r="Z42" s="36"/>
      <c r="AA42" s="36"/>
      <c r="AB42" s="36"/>
      <c r="AC42" s="36"/>
      <c r="AD42" s="36" t="str">
        <f t="shared" si="5"/>
        <v>F</v>
      </c>
      <c r="AE42" s="36" t="str">
        <f t="shared" si="6"/>
        <v>G</v>
      </c>
      <c r="AF42" s="36" t="str">
        <f t="shared" si="7"/>
        <v>H</v>
      </c>
      <c r="AG42" s="36" t="str">
        <f t="shared" si="8"/>
        <v>I</v>
      </c>
      <c r="AH42" s="36" t="str">
        <f t="shared" si="9"/>
        <v>J</v>
      </c>
      <c r="AI42" s="36" t="str">
        <f t="shared" si="10"/>
        <v>K</v>
      </c>
      <c r="AJ42" s="36" t="str">
        <f t="shared" si="11"/>
        <v>L</v>
      </c>
      <c r="AK42" s="36"/>
      <c r="AL42" s="22">
        <v>98.34819469782133</v>
      </c>
    </row>
    <row r="43" spans="1:38" ht="12" customHeight="1">
      <c r="A43" s="10" t="s">
        <v>48</v>
      </c>
      <c r="B43" s="11">
        <v>6</v>
      </c>
      <c r="C43" s="11"/>
      <c r="D43" s="20">
        <v>1.5567197877710417</v>
      </c>
      <c r="E43" s="21">
        <v>26</v>
      </c>
      <c r="F43" s="14"/>
      <c r="G43" s="20">
        <v>0.9711277092702313</v>
      </c>
      <c r="H43" s="21">
        <v>43</v>
      </c>
      <c r="I43" s="14"/>
      <c r="J43" s="20">
        <v>1.3653751153725593</v>
      </c>
      <c r="K43" s="21">
        <v>24</v>
      </c>
      <c r="L43" s="14"/>
      <c r="M43" s="20">
        <v>1.306081656865167</v>
      </c>
      <c r="N43" s="21">
        <v>38</v>
      </c>
      <c r="O43" s="14"/>
      <c r="P43" s="20">
        <v>0.8989699566959108</v>
      </c>
      <c r="Q43" s="21">
        <v>44</v>
      </c>
      <c r="R43" s="14"/>
      <c r="S43" s="20">
        <v>0.9634647362072091</v>
      </c>
      <c r="T43" s="21">
        <v>26</v>
      </c>
      <c r="U43" s="14"/>
      <c r="V43" s="20">
        <v>7.061738962182119</v>
      </c>
      <c r="W43" s="21">
        <v>40</v>
      </c>
      <c r="X43" s="36"/>
      <c r="Y43" s="36"/>
      <c r="Z43" s="36"/>
      <c r="AA43" s="36"/>
      <c r="AB43" s="36"/>
      <c r="AC43" s="36"/>
      <c r="AD43" s="36"/>
      <c r="AE43" s="36" t="str">
        <f t="shared" si="6"/>
        <v>G</v>
      </c>
      <c r="AF43" s="36" t="str">
        <f t="shared" si="7"/>
        <v>H</v>
      </c>
      <c r="AG43" s="36" t="str">
        <f t="shared" si="8"/>
        <v>I</v>
      </c>
      <c r="AH43" s="36" t="str">
        <f t="shared" si="9"/>
        <v>J</v>
      </c>
      <c r="AI43" s="36" t="str">
        <f t="shared" si="10"/>
        <v>K</v>
      </c>
      <c r="AJ43" s="36" t="str">
        <f t="shared" si="11"/>
        <v>L</v>
      </c>
      <c r="AK43" s="36"/>
      <c r="AL43" s="22">
        <v>97.55461521941751</v>
      </c>
    </row>
    <row r="44" spans="1:38" ht="12" customHeight="1">
      <c r="A44" s="10" t="s">
        <v>49</v>
      </c>
      <c r="B44" s="11">
        <v>4</v>
      </c>
      <c r="C44" s="11"/>
      <c r="D44" s="20">
        <v>1.4611159074096682</v>
      </c>
      <c r="E44" s="21">
        <v>33</v>
      </c>
      <c r="F44" s="14"/>
      <c r="G44" s="20">
        <v>0.9966837016194479</v>
      </c>
      <c r="H44" s="21">
        <v>42</v>
      </c>
      <c r="I44" s="14"/>
      <c r="J44" s="20">
        <v>1.3903749414286768</v>
      </c>
      <c r="K44" s="21">
        <v>21</v>
      </c>
      <c r="L44" s="14"/>
      <c r="M44" s="20">
        <v>1.35374887061937</v>
      </c>
      <c r="N44" s="21">
        <v>35</v>
      </c>
      <c r="O44" s="14"/>
      <c r="P44" s="20">
        <v>0.9369813713553574</v>
      </c>
      <c r="Q44" s="21">
        <v>43</v>
      </c>
      <c r="R44" s="14"/>
      <c r="S44" s="20">
        <v>0.6920123700535906</v>
      </c>
      <c r="T44" s="21">
        <v>43</v>
      </c>
      <c r="U44" s="14"/>
      <c r="V44" s="20">
        <v>6.830917162486111</v>
      </c>
      <c r="W44" s="21">
        <v>42</v>
      </c>
      <c r="X44" s="36"/>
      <c r="Y44" s="36"/>
      <c r="Z44" s="36"/>
      <c r="AA44" s="36"/>
      <c r="AB44" s="36"/>
      <c r="AC44" s="36"/>
      <c r="AD44" s="36"/>
      <c r="AE44" s="36"/>
      <c r="AF44" s="36"/>
      <c r="AG44" s="36" t="str">
        <f t="shared" si="8"/>
        <v>I</v>
      </c>
      <c r="AH44" s="36" t="str">
        <f t="shared" si="9"/>
        <v>J</v>
      </c>
      <c r="AI44" s="36" t="str">
        <f t="shared" si="10"/>
        <v>K</v>
      </c>
      <c r="AJ44" s="36" t="str">
        <f t="shared" si="11"/>
        <v>L</v>
      </c>
      <c r="AK44" s="36"/>
      <c r="AL44" s="22">
        <v>94.36592020050118</v>
      </c>
    </row>
    <row r="45" spans="1:38" ht="12" customHeight="1">
      <c r="A45" s="10" t="s">
        <v>50</v>
      </c>
      <c r="B45" s="11">
        <v>7</v>
      </c>
      <c r="C45" s="11"/>
      <c r="D45" s="20">
        <v>1.3907658822380917</v>
      </c>
      <c r="E45" s="21">
        <v>36</v>
      </c>
      <c r="F45" s="14"/>
      <c r="G45" s="20">
        <v>1.1675894004548342</v>
      </c>
      <c r="H45" s="21">
        <v>37</v>
      </c>
      <c r="I45" s="14"/>
      <c r="J45" s="20">
        <v>1.013454487044139</v>
      </c>
      <c r="K45" s="21">
        <v>41</v>
      </c>
      <c r="L45" s="14"/>
      <c r="M45" s="20">
        <v>1.216467295007265</v>
      </c>
      <c r="N45" s="21">
        <v>43</v>
      </c>
      <c r="O45" s="14"/>
      <c r="P45" s="20">
        <v>1.0776236055953097</v>
      </c>
      <c r="Q45" s="21">
        <v>27</v>
      </c>
      <c r="R45" s="14"/>
      <c r="S45" s="20">
        <v>0.8009756437913107</v>
      </c>
      <c r="T45" s="21">
        <v>40</v>
      </c>
      <c r="U45" s="14"/>
      <c r="V45" s="20">
        <v>6.66687631413095</v>
      </c>
      <c r="W45" s="21">
        <v>43</v>
      </c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 t="str">
        <f t="shared" si="9"/>
        <v>J</v>
      </c>
      <c r="AI45" s="36" t="str">
        <f t="shared" si="10"/>
        <v>K</v>
      </c>
      <c r="AJ45" s="36" t="str">
        <f t="shared" si="11"/>
        <v>L</v>
      </c>
      <c r="AK45" s="36"/>
      <c r="AL45" s="22">
        <v>92.09977273636302</v>
      </c>
    </row>
    <row r="46" spans="1:38" ht="12" customHeight="1">
      <c r="A46" s="10" t="s">
        <v>51</v>
      </c>
      <c r="B46" s="11">
        <v>4</v>
      </c>
      <c r="C46" s="11"/>
      <c r="D46" s="20">
        <v>1.3168081634679727</v>
      </c>
      <c r="E46" s="21">
        <v>42</v>
      </c>
      <c r="F46" s="14"/>
      <c r="G46" s="20">
        <v>0.9040432293535376</v>
      </c>
      <c r="H46" s="21">
        <v>44</v>
      </c>
      <c r="I46" s="14"/>
      <c r="J46" s="20">
        <v>0.9153782463624482</v>
      </c>
      <c r="K46" s="21">
        <v>43</v>
      </c>
      <c r="L46" s="14"/>
      <c r="M46" s="20">
        <v>1.5653912996880321</v>
      </c>
      <c r="N46" s="21">
        <v>22</v>
      </c>
      <c r="O46" s="14"/>
      <c r="P46" s="20">
        <v>1.0301093372710013</v>
      </c>
      <c r="Q46" s="21">
        <v>34</v>
      </c>
      <c r="R46" s="14"/>
      <c r="S46" s="20">
        <v>0.7570080070199499</v>
      </c>
      <c r="T46" s="21">
        <v>41</v>
      </c>
      <c r="U46" s="14"/>
      <c r="V46" s="20">
        <v>6.488738283162942</v>
      </c>
      <c r="W46" s="21">
        <v>44</v>
      </c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 t="str">
        <f t="shared" si="10"/>
        <v>K</v>
      </c>
      <c r="AJ46" s="36" t="str">
        <f t="shared" si="11"/>
        <v>L</v>
      </c>
      <c r="AK46" s="36"/>
      <c r="AL46" s="22">
        <v>89.63887929919487</v>
      </c>
    </row>
    <row r="47" spans="1:38" ht="12" customHeight="1">
      <c r="A47" s="10" t="s">
        <v>52</v>
      </c>
      <c r="B47" s="11">
        <v>4</v>
      </c>
      <c r="C47" s="11"/>
      <c r="D47" s="20">
        <v>1.6000121109535503</v>
      </c>
      <c r="E47" s="21">
        <v>22</v>
      </c>
      <c r="F47" s="14"/>
      <c r="G47" s="20">
        <v>0.8848762350916253</v>
      </c>
      <c r="H47" s="21">
        <v>45</v>
      </c>
      <c r="I47" s="14"/>
      <c r="J47" s="20">
        <v>0.8519171494507659</v>
      </c>
      <c r="K47" s="21">
        <v>45</v>
      </c>
      <c r="L47" s="14"/>
      <c r="M47" s="20">
        <v>1.098252604896841</v>
      </c>
      <c r="N47" s="21">
        <v>45</v>
      </c>
      <c r="O47" s="14"/>
      <c r="P47" s="20">
        <v>1.0130042006742506</v>
      </c>
      <c r="Q47" s="21">
        <v>37</v>
      </c>
      <c r="R47" s="14"/>
      <c r="S47" s="20">
        <v>0.6843658245281365</v>
      </c>
      <c r="T47" s="21">
        <v>44</v>
      </c>
      <c r="U47" s="14"/>
      <c r="V47" s="20">
        <v>6.132428125595169</v>
      </c>
      <c r="W47" s="21">
        <v>45</v>
      </c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 t="str">
        <f t="shared" si="11"/>
        <v>L</v>
      </c>
      <c r="AK47" s="36"/>
      <c r="AL47" s="22">
        <v>84.71662140968019</v>
      </c>
    </row>
    <row r="48" spans="1:38" ht="12" customHeight="1">
      <c r="A48" s="10"/>
      <c r="B48" s="11"/>
      <c r="C48" s="11"/>
      <c r="D48" s="20"/>
      <c r="E48" s="21"/>
      <c r="F48" s="14"/>
      <c r="G48" s="20"/>
      <c r="H48" s="21"/>
      <c r="I48" s="14"/>
      <c r="J48" s="20"/>
      <c r="K48" s="21"/>
      <c r="L48" s="14"/>
      <c r="M48" s="20"/>
      <c r="N48" s="21"/>
      <c r="O48" s="14"/>
      <c r="P48" s="20"/>
      <c r="Q48" s="21"/>
      <c r="R48" s="14"/>
      <c r="S48" s="20"/>
      <c r="T48" s="21"/>
      <c r="U48" s="14"/>
      <c r="V48" s="20"/>
      <c r="W48" s="21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22"/>
    </row>
    <row r="49" spans="1:38" ht="12" customHeight="1">
      <c r="A49" s="18" t="s">
        <v>53</v>
      </c>
      <c r="B49" s="11"/>
      <c r="C49" s="11"/>
      <c r="D49" s="20"/>
      <c r="E49" s="21"/>
      <c r="F49" s="14"/>
      <c r="G49" s="20"/>
      <c r="H49" s="21"/>
      <c r="I49" s="14"/>
      <c r="J49" s="20"/>
      <c r="K49" s="21"/>
      <c r="L49" s="14"/>
      <c r="M49" s="20"/>
      <c r="N49" s="21"/>
      <c r="O49" s="14"/>
      <c r="P49" s="20"/>
      <c r="Q49" s="21"/>
      <c r="R49" s="14"/>
      <c r="S49" s="20"/>
      <c r="T49" s="21"/>
      <c r="U49" s="14"/>
      <c r="V49" s="20"/>
      <c r="W49" s="21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22"/>
    </row>
    <row r="50" spans="1:38" ht="12" customHeight="1">
      <c r="A50" s="10" t="s">
        <v>54</v>
      </c>
      <c r="B50" s="11">
        <v>6</v>
      </c>
      <c r="C50" s="11"/>
      <c r="D50" s="20">
        <v>1.8218852672639072</v>
      </c>
      <c r="E50" s="21">
        <v>7</v>
      </c>
      <c r="F50" s="14"/>
      <c r="G50" s="20">
        <v>1.4327328210779566</v>
      </c>
      <c r="H50" s="21">
        <v>12</v>
      </c>
      <c r="I50" s="14"/>
      <c r="J50" s="20">
        <v>1.6307578842759582</v>
      </c>
      <c r="K50" s="21">
        <v>4</v>
      </c>
      <c r="L50" s="14"/>
      <c r="M50" s="20">
        <v>1.879994910465773</v>
      </c>
      <c r="N50" s="21">
        <v>4</v>
      </c>
      <c r="O50" s="14"/>
      <c r="P50" s="20">
        <v>1.4835855141581988</v>
      </c>
      <c r="Q50" s="21">
        <v>8</v>
      </c>
      <c r="R50" s="14"/>
      <c r="S50" s="20">
        <v>1.2387403751235544</v>
      </c>
      <c r="T50" s="21">
        <v>6</v>
      </c>
      <c r="U50" s="14"/>
      <c r="V50" s="20">
        <v>9.487696772365348</v>
      </c>
      <c r="W50" s="21">
        <v>3</v>
      </c>
      <c r="X50" s="36"/>
      <c r="Y50" s="36" t="str">
        <f>CHAR(65)</f>
        <v>A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22">
        <v>131.06808576518168</v>
      </c>
    </row>
    <row r="51" spans="1:38" ht="12" customHeight="1">
      <c r="A51" s="10" t="s">
        <v>55</v>
      </c>
      <c r="B51" s="11">
        <v>6</v>
      </c>
      <c r="C51" s="11"/>
      <c r="D51" s="20">
        <v>1.7858083312784834</v>
      </c>
      <c r="E51" s="21">
        <v>11</v>
      </c>
      <c r="F51" s="14"/>
      <c r="G51" s="20">
        <v>1.447108066774391</v>
      </c>
      <c r="H51" s="21">
        <v>11</v>
      </c>
      <c r="I51" s="14"/>
      <c r="J51" s="20">
        <v>1.399990259142568</v>
      </c>
      <c r="K51" s="21">
        <v>19</v>
      </c>
      <c r="L51" s="14"/>
      <c r="M51" s="20">
        <v>1.6302187103937484</v>
      </c>
      <c r="N51" s="21">
        <v>17</v>
      </c>
      <c r="O51" s="14"/>
      <c r="P51" s="20">
        <v>1.189757278840677</v>
      </c>
      <c r="Q51" s="21">
        <v>22</v>
      </c>
      <c r="R51" s="14"/>
      <c r="S51" s="20">
        <v>1.244475284267645</v>
      </c>
      <c r="T51" s="21">
        <v>5</v>
      </c>
      <c r="U51" s="14"/>
      <c r="V51" s="20">
        <v>8.697357930697512</v>
      </c>
      <c r="W51" s="21">
        <v>11</v>
      </c>
      <c r="X51" s="36"/>
      <c r="Y51" s="36" t="str">
        <f>CHAR(65)</f>
        <v>A</v>
      </c>
      <c r="Z51" s="36" t="str">
        <f>CHAR(66)</f>
        <v>B</v>
      </c>
      <c r="AA51" s="36" t="str">
        <f>CHAR(67)</f>
        <v>C</v>
      </c>
      <c r="AB51" s="36" t="str">
        <f>CHAR(68)</f>
        <v>D</v>
      </c>
      <c r="AC51" s="36" t="str">
        <f>CHAR(69)</f>
        <v>E</v>
      </c>
      <c r="AD51" s="36" t="str">
        <f>CHAR(70)</f>
        <v>F</v>
      </c>
      <c r="AE51" s="36" t="str">
        <f>CHAR(71)</f>
        <v>G</v>
      </c>
      <c r="AF51" s="36"/>
      <c r="AG51" s="36"/>
      <c r="AH51" s="36"/>
      <c r="AI51" s="36"/>
      <c r="AJ51" s="36"/>
      <c r="AK51" s="36"/>
      <c r="AL51" s="22">
        <v>120.14992495454176</v>
      </c>
    </row>
    <row r="52" spans="1:38" ht="12" customHeight="1">
      <c r="A52" s="10" t="s">
        <v>56</v>
      </c>
      <c r="B52" s="11">
        <v>8</v>
      </c>
      <c r="C52" s="11"/>
      <c r="D52" s="20">
        <v>1.6487159745338724</v>
      </c>
      <c r="E52" s="21">
        <v>20</v>
      </c>
      <c r="F52" s="14"/>
      <c r="G52" s="20">
        <v>1.362453842117611</v>
      </c>
      <c r="H52" s="21">
        <v>20</v>
      </c>
      <c r="I52" s="14"/>
      <c r="J52" s="20">
        <v>1.5749890415353889</v>
      </c>
      <c r="K52" s="21">
        <v>6</v>
      </c>
      <c r="L52" s="14"/>
      <c r="M52" s="20">
        <v>1.6759792355977834</v>
      </c>
      <c r="N52" s="21">
        <v>12</v>
      </c>
      <c r="O52" s="14"/>
      <c r="P52" s="20">
        <v>1.0529161860666694</v>
      </c>
      <c r="Q52" s="21">
        <v>32</v>
      </c>
      <c r="R52" s="14"/>
      <c r="S52" s="20">
        <v>1.1450701924367426</v>
      </c>
      <c r="T52" s="21">
        <v>10</v>
      </c>
      <c r="U52" s="14"/>
      <c r="V52" s="20">
        <v>8.460124472288069</v>
      </c>
      <c r="W52" s="21">
        <v>16</v>
      </c>
      <c r="X52" s="36"/>
      <c r="Y52" s="36" t="str">
        <f>CHAR(65)</f>
        <v>A</v>
      </c>
      <c r="Z52" s="36" t="str">
        <f>CHAR(66)</f>
        <v>B</v>
      </c>
      <c r="AA52" s="36" t="str">
        <f>CHAR(67)</f>
        <v>C</v>
      </c>
      <c r="AB52" s="36" t="str">
        <f>CHAR(68)</f>
        <v>D</v>
      </c>
      <c r="AC52" s="36" t="str">
        <f>CHAR(69)</f>
        <v>E</v>
      </c>
      <c r="AD52" s="36" t="str">
        <f>CHAR(70)</f>
        <v>F</v>
      </c>
      <c r="AE52" s="36" t="str">
        <f>CHAR(71)</f>
        <v>G</v>
      </c>
      <c r="AF52" s="36" t="str">
        <f>CHAR(72)</f>
        <v>H</v>
      </c>
      <c r="AG52" s="36" t="str">
        <f>CHAR(73)</f>
        <v>I</v>
      </c>
      <c r="AH52" s="36"/>
      <c r="AI52" s="36"/>
      <c r="AJ52" s="36"/>
      <c r="AK52" s="36"/>
      <c r="AL52" s="22">
        <v>116.87265587446893</v>
      </c>
    </row>
    <row r="53" spans="1:38" ht="12" customHeight="1">
      <c r="A53" s="10" t="s">
        <v>57</v>
      </c>
      <c r="B53" s="11">
        <v>5</v>
      </c>
      <c r="C53" s="11"/>
      <c r="D53" s="20">
        <v>1.376335107843922</v>
      </c>
      <c r="E53" s="21">
        <v>38</v>
      </c>
      <c r="F53" s="14"/>
      <c r="G53" s="20">
        <v>1.3656483411612628</v>
      </c>
      <c r="H53" s="21">
        <v>19</v>
      </c>
      <c r="I53" s="14"/>
      <c r="J53" s="20">
        <v>1.0288389953863653</v>
      </c>
      <c r="K53" s="21">
        <v>39</v>
      </c>
      <c r="L53" s="14"/>
      <c r="M53" s="20">
        <v>1.3175217881661756</v>
      </c>
      <c r="N53" s="21">
        <v>37</v>
      </c>
      <c r="O53" s="14"/>
      <c r="P53" s="20">
        <v>0.9787939274807487</v>
      </c>
      <c r="Q53" s="21">
        <v>39</v>
      </c>
      <c r="R53" s="14"/>
      <c r="S53" s="20">
        <v>0.9271436449613023</v>
      </c>
      <c r="T53" s="21">
        <v>30</v>
      </c>
      <c r="U53" s="14"/>
      <c r="V53" s="20">
        <v>6.994281804999777</v>
      </c>
      <c r="W53" s="21">
        <v>41</v>
      </c>
      <c r="X53" s="36"/>
      <c r="Y53" s="36"/>
      <c r="Z53" s="36"/>
      <c r="AA53" s="36"/>
      <c r="AB53" s="36"/>
      <c r="AC53" s="36"/>
      <c r="AD53" s="36"/>
      <c r="AE53" s="36"/>
      <c r="AF53" s="36" t="str">
        <f>CHAR(72)</f>
        <v>H</v>
      </c>
      <c r="AG53" s="36" t="str">
        <f>CHAR(73)</f>
        <v>I</v>
      </c>
      <c r="AH53" s="36" t="str">
        <f>CHAR(74)</f>
        <v>J</v>
      </c>
      <c r="AI53" s="36" t="str">
        <f>CHAR(75)</f>
        <v>K</v>
      </c>
      <c r="AJ53" s="36" t="str">
        <f>CHAR(76)</f>
        <v>L</v>
      </c>
      <c r="AK53" s="36"/>
      <c r="AL53" s="22">
        <v>96.62272619775285</v>
      </c>
    </row>
    <row r="54" spans="1:38" ht="12" customHeight="1">
      <c r="A54" s="10"/>
      <c r="B54" s="11"/>
      <c r="C54" s="11"/>
      <c r="D54" s="19"/>
      <c r="E54" s="14"/>
      <c r="F54" s="14"/>
      <c r="G54" s="19"/>
      <c r="H54" s="14"/>
      <c r="I54" s="14"/>
      <c r="J54" s="20"/>
      <c r="K54" s="14"/>
      <c r="L54" s="14"/>
      <c r="M54" s="19"/>
      <c r="N54" s="14"/>
      <c r="O54" s="14"/>
      <c r="P54" s="19"/>
      <c r="Q54" s="14"/>
      <c r="R54" s="14"/>
      <c r="S54" s="19"/>
      <c r="T54" s="14"/>
      <c r="U54" s="14"/>
      <c r="V54" s="19"/>
      <c r="W54" s="14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11"/>
    </row>
    <row r="55" spans="1:38" ht="12" customHeight="1">
      <c r="A55" s="10" t="s">
        <v>58</v>
      </c>
      <c r="B55" s="11"/>
      <c r="C55" s="11"/>
      <c r="D55" s="23">
        <v>1.6011345045175416</v>
      </c>
      <c r="E55" s="23"/>
      <c r="F55" s="14"/>
      <c r="G55" s="23">
        <v>1.3005515495383972</v>
      </c>
      <c r="H55" s="23"/>
      <c r="I55" s="14"/>
      <c r="J55" s="23">
        <v>1.3493068511040125</v>
      </c>
      <c r="K55" s="23"/>
      <c r="L55" s="14"/>
      <c r="M55" s="23">
        <v>1.530880236929989</v>
      </c>
      <c r="N55" s="23"/>
      <c r="O55" s="14"/>
      <c r="P55" s="23">
        <v>1.2172353081489393</v>
      </c>
      <c r="Q55" s="23"/>
      <c r="R55" s="14"/>
      <c r="S55" s="23">
        <v>1.0137620134413068</v>
      </c>
      <c r="T55" s="23"/>
      <c r="U55" s="14"/>
      <c r="V55" s="23">
        <v>8.012870463680187</v>
      </c>
      <c r="W55" s="23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11"/>
    </row>
    <row r="56" spans="1:38" ht="12" customHeight="1">
      <c r="A56" s="10" t="s">
        <v>59</v>
      </c>
      <c r="B56" s="11"/>
      <c r="C56" s="11"/>
      <c r="D56" s="32">
        <v>23.23240941550891</v>
      </c>
      <c r="E56" s="32"/>
      <c r="F56" s="33"/>
      <c r="G56" s="32">
        <v>26.58832289343937</v>
      </c>
      <c r="H56" s="32"/>
      <c r="I56" s="33"/>
      <c r="J56" s="32">
        <v>27.645271307787855</v>
      </c>
      <c r="K56" s="32"/>
      <c r="L56" s="33"/>
      <c r="M56" s="32">
        <v>25.33907515928038</v>
      </c>
      <c r="N56" s="32"/>
      <c r="O56" s="33"/>
      <c r="P56" s="32">
        <v>37.56342702834311</v>
      </c>
      <c r="Q56" s="32"/>
      <c r="R56" s="33"/>
      <c r="S56" s="32">
        <v>38.127538380378205</v>
      </c>
      <c r="T56" s="32"/>
      <c r="U56" s="33"/>
      <c r="V56" s="32">
        <v>17.82793562029228</v>
      </c>
      <c r="W56" s="32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11"/>
    </row>
    <row r="57" spans="1:38" ht="12" customHeight="1">
      <c r="A57" s="10" t="s">
        <v>60</v>
      </c>
      <c r="B57" s="11"/>
      <c r="C57" s="11"/>
      <c r="D57" s="23" t="s">
        <v>61</v>
      </c>
      <c r="E57" s="23"/>
      <c r="F57" s="14"/>
      <c r="G57" s="23" t="s">
        <v>61</v>
      </c>
      <c r="H57" s="23"/>
      <c r="I57" s="14"/>
      <c r="J57" s="23">
        <v>0.4431852652306553</v>
      </c>
      <c r="K57" s="23"/>
      <c r="L57" s="14"/>
      <c r="M57" s="23" t="s">
        <v>61</v>
      </c>
      <c r="N57" s="23"/>
      <c r="O57" s="14"/>
      <c r="P57" s="23" t="s">
        <v>61</v>
      </c>
      <c r="Q57" s="23"/>
      <c r="R57" s="14"/>
      <c r="S57" s="23" t="s">
        <v>61</v>
      </c>
      <c r="T57" s="23"/>
      <c r="U57" s="14"/>
      <c r="V57" s="23">
        <v>1.6972386377877102</v>
      </c>
      <c r="W57" s="23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11"/>
    </row>
    <row r="58" spans="1:38" ht="12" customHeight="1" thickBot="1">
      <c r="A58" s="10"/>
      <c r="B58" s="11"/>
      <c r="C58" s="11"/>
      <c r="D58" s="19"/>
      <c r="E58" s="14"/>
      <c r="F58" s="14"/>
      <c r="G58" s="19"/>
      <c r="H58" s="14"/>
      <c r="I58" s="14"/>
      <c r="J58" s="19"/>
      <c r="K58" s="14"/>
      <c r="L58" s="14"/>
      <c r="M58" s="19"/>
      <c r="N58" s="14"/>
      <c r="O58" s="14"/>
      <c r="P58" s="19"/>
      <c r="Q58" s="14"/>
      <c r="R58" s="14"/>
      <c r="S58" s="19"/>
      <c r="T58" s="14"/>
      <c r="U58" s="14"/>
      <c r="V58" s="19"/>
      <c r="W58" s="14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11"/>
    </row>
    <row r="59" spans="1:38" ht="12" customHeight="1" thickTop="1">
      <c r="A59" s="6" t="s">
        <v>62</v>
      </c>
      <c r="B59" s="7"/>
      <c r="C59" s="7"/>
      <c r="D59" s="24"/>
      <c r="E59" s="9"/>
      <c r="F59" s="9"/>
      <c r="G59" s="24"/>
      <c r="H59" s="9"/>
      <c r="I59" s="9"/>
      <c r="J59" s="24"/>
      <c r="K59" s="9"/>
      <c r="L59" s="9"/>
      <c r="M59" s="24"/>
      <c r="N59" s="9"/>
      <c r="O59" s="9"/>
      <c r="P59" s="24"/>
      <c r="Q59" s="9"/>
      <c r="R59" s="9"/>
      <c r="S59" s="24"/>
      <c r="T59" s="9"/>
      <c r="U59" s="9"/>
      <c r="V59" s="24"/>
      <c r="W59" s="9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7"/>
    </row>
    <row r="60" spans="1:38" ht="12" customHeight="1">
      <c r="A60" s="10" t="s">
        <v>63</v>
      </c>
      <c r="B60" s="11"/>
      <c r="C60" s="11"/>
      <c r="D60" s="19"/>
      <c r="E60" s="14"/>
      <c r="F60" s="14"/>
      <c r="G60" s="19"/>
      <c r="H60" s="14"/>
      <c r="I60" s="14"/>
      <c r="J60" s="19"/>
      <c r="K60" s="14"/>
      <c r="L60" s="14"/>
      <c r="M60" s="19"/>
      <c r="N60" s="14"/>
      <c r="O60" s="14"/>
      <c r="P60" s="19"/>
      <c r="Q60" s="14"/>
      <c r="R60" s="14"/>
      <c r="S60" s="19"/>
      <c r="T60" s="14"/>
      <c r="U60" s="14"/>
      <c r="V60" s="19"/>
      <c r="W60" s="14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11"/>
    </row>
    <row r="61" spans="1:38" ht="12" customHeight="1">
      <c r="A61" s="10" t="s">
        <v>64</v>
      </c>
      <c r="B61" s="11"/>
      <c r="C61" s="11"/>
      <c r="D61" s="19"/>
      <c r="E61" s="14"/>
      <c r="F61" s="14"/>
      <c r="G61" s="19"/>
      <c r="H61" s="14"/>
      <c r="I61" s="14"/>
      <c r="J61" s="19"/>
      <c r="K61" s="14"/>
      <c r="L61" s="14"/>
      <c r="M61" s="19"/>
      <c r="N61" s="14"/>
      <c r="O61" s="14"/>
      <c r="P61" s="19"/>
      <c r="Q61" s="14"/>
      <c r="R61" s="14"/>
      <c r="S61" s="19"/>
      <c r="T61" s="14"/>
      <c r="U61" s="14"/>
      <c r="V61" s="19"/>
      <c r="W61" s="14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11"/>
    </row>
    <row r="62" spans="1:38" ht="12.75">
      <c r="A62" s="25"/>
      <c r="B62" s="26"/>
      <c r="C62" s="26"/>
      <c r="D62" s="27"/>
      <c r="E62" s="28"/>
      <c r="F62" s="28"/>
      <c r="G62" s="27"/>
      <c r="H62" s="28"/>
      <c r="I62" s="28"/>
      <c r="J62" s="27"/>
      <c r="K62" s="28"/>
      <c r="L62" s="28"/>
      <c r="M62" s="27"/>
      <c r="N62" s="28"/>
      <c r="O62" s="28"/>
      <c r="P62" s="27"/>
      <c r="Q62" s="28"/>
      <c r="R62" s="28"/>
      <c r="S62" s="27"/>
      <c r="T62" s="28"/>
      <c r="U62" s="28"/>
      <c r="V62" s="27"/>
      <c r="W62" s="2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26"/>
    </row>
    <row r="63" spans="1:38" ht="12.75">
      <c r="A63" s="25"/>
      <c r="B63" s="26"/>
      <c r="C63" s="26"/>
      <c r="D63" s="27"/>
      <c r="E63" s="28"/>
      <c r="F63" s="28"/>
      <c r="G63" s="27"/>
      <c r="H63" s="28"/>
      <c r="I63" s="28"/>
      <c r="J63" s="27"/>
      <c r="K63" s="28"/>
      <c r="L63" s="28"/>
      <c r="M63" s="27"/>
      <c r="N63" s="28"/>
      <c r="O63" s="28"/>
      <c r="P63" s="27"/>
      <c r="Q63" s="28"/>
      <c r="R63" s="28"/>
      <c r="S63" s="27"/>
      <c r="T63" s="28"/>
      <c r="U63" s="28"/>
      <c r="V63" s="27"/>
      <c r="W63" s="2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26"/>
    </row>
    <row r="64" spans="1:38" ht="12.75">
      <c r="A64" s="25"/>
      <c r="B64" s="26"/>
      <c r="C64" s="26"/>
      <c r="D64" s="27"/>
      <c r="E64" s="28"/>
      <c r="F64" s="28"/>
      <c r="G64" s="27"/>
      <c r="H64" s="28"/>
      <c r="I64" s="28"/>
      <c r="J64" s="27"/>
      <c r="K64" s="28"/>
      <c r="L64" s="28"/>
      <c r="M64" s="27"/>
      <c r="N64" s="28"/>
      <c r="O64" s="28"/>
      <c r="P64" s="27"/>
      <c r="Q64" s="28"/>
      <c r="R64" s="28"/>
      <c r="S64" s="27"/>
      <c r="T64" s="28"/>
      <c r="U64" s="28"/>
      <c r="V64" s="27"/>
      <c r="W64" s="2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26"/>
    </row>
    <row r="65" spans="1:38" ht="12.75">
      <c r="A65" s="25"/>
      <c r="B65" s="26"/>
      <c r="C65" s="26"/>
      <c r="D65" s="27"/>
      <c r="E65" s="28"/>
      <c r="F65" s="28"/>
      <c r="G65" s="27"/>
      <c r="H65" s="28"/>
      <c r="I65" s="28"/>
      <c r="J65" s="27"/>
      <c r="K65" s="28"/>
      <c r="L65" s="28"/>
      <c r="M65" s="27"/>
      <c r="N65" s="28"/>
      <c r="O65" s="28"/>
      <c r="P65" s="27"/>
      <c r="Q65" s="28"/>
      <c r="R65" s="28"/>
      <c r="S65" s="27"/>
      <c r="T65" s="28"/>
      <c r="U65" s="28"/>
      <c r="V65" s="27"/>
      <c r="W65" s="2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26"/>
    </row>
    <row r="66" spans="1:38" ht="12.75">
      <c r="A66" s="25"/>
      <c r="B66" s="26"/>
      <c r="C66" s="26"/>
      <c r="D66" s="27"/>
      <c r="E66" s="28"/>
      <c r="F66" s="28"/>
      <c r="G66" s="27"/>
      <c r="H66" s="28"/>
      <c r="I66" s="28"/>
      <c r="J66" s="27"/>
      <c r="K66" s="28"/>
      <c r="L66" s="28"/>
      <c r="M66" s="27"/>
      <c r="N66" s="28"/>
      <c r="O66" s="28"/>
      <c r="P66" s="27"/>
      <c r="Q66" s="28"/>
      <c r="R66" s="28"/>
      <c r="S66" s="27"/>
      <c r="T66" s="28"/>
      <c r="U66" s="28"/>
      <c r="V66" s="27"/>
      <c r="W66" s="2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26"/>
    </row>
    <row r="67" spans="1:38" ht="12.75">
      <c r="A67" s="25"/>
      <c r="B67" s="26"/>
      <c r="C67" s="26"/>
      <c r="D67" s="27"/>
      <c r="E67" s="28"/>
      <c r="F67" s="28"/>
      <c r="G67" s="27"/>
      <c r="H67" s="28"/>
      <c r="I67" s="28"/>
      <c r="J67" s="27"/>
      <c r="K67" s="28"/>
      <c r="L67" s="28"/>
      <c r="M67" s="27"/>
      <c r="N67" s="28"/>
      <c r="O67" s="28"/>
      <c r="P67" s="27"/>
      <c r="Q67" s="28"/>
      <c r="R67" s="28"/>
      <c r="S67" s="27"/>
      <c r="T67" s="28"/>
      <c r="U67" s="28"/>
      <c r="V67" s="27"/>
      <c r="W67" s="2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26"/>
    </row>
    <row r="68" spans="1:38" ht="12.75">
      <c r="A68" s="25"/>
      <c r="B68" s="26"/>
      <c r="C68" s="26"/>
      <c r="D68" s="27"/>
      <c r="E68" s="28"/>
      <c r="F68" s="28"/>
      <c r="G68" s="27"/>
      <c r="H68" s="28"/>
      <c r="I68" s="28"/>
      <c r="J68" s="27"/>
      <c r="K68" s="28"/>
      <c r="L68" s="28"/>
      <c r="M68" s="27"/>
      <c r="N68" s="28"/>
      <c r="O68" s="28"/>
      <c r="P68" s="27"/>
      <c r="Q68" s="28"/>
      <c r="R68" s="28"/>
      <c r="S68" s="27"/>
      <c r="T68" s="28"/>
      <c r="U68" s="28"/>
      <c r="V68" s="27"/>
      <c r="W68" s="2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26"/>
    </row>
    <row r="69" spans="1:38" ht="12.75">
      <c r="A69" s="25"/>
      <c r="B69" s="26"/>
      <c r="C69" s="26"/>
      <c r="D69" s="27"/>
      <c r="E69" s="28"/>
      <c r="F69" s="28"/>
      <c r="G69" s="27"/>
      <c r="H69" s="28"/>
      <c r="I69" s="28"/>
      <c r="J69" s="27"/>
      <c r="K69" s="28"/>
      <c r="L69" s="28"/>
      <c r="M69" s="27"/>
      <c r="N69" s="28"/>
      <c r="O69" s="28"/>
      <c r="P69" s="27"/>
      <c r="Q69" s="28"/>
      <c r="R69" s="28"/>
      <c r="S69" s="27"/>
      <c r="T69" s="28"/>
      <c r="U69" s="28"/>
      <c r="V69" s="27"/>
      <c r="W69" s="2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26"/>
    </row>
    <row r="70" spans="1:38" ht="12.75">
      <c r="A70" s="25"/>
      <c r="B70" s="26"/>
      <c r="C70" s="26"/>
      <c r="D70" s="27"/>
      <c r="E70" s="28"/>
      <c r="F70" s="28"/>
      <c r="G70" s="27"/>
      <c r="H70" s="28"/>
      <c r="I70" s="28"/>
      <c r="J70" s="27"/>
      <c r="K70" s="28"/>
      <c r="L70" s="28"/>
      <c r="M70" s="27"/>
      <c r="N70" s="28"/>
      <c r="O70" s="28"/>
      <c r="P70" s="27"/>
      <c r="Q70" s="28"/>
      <c r="R70" s="28"/>
      <c r="S70" s="27"/>
      <c r="T70" s="28"/>
      <c r="U70" s="28"/>
      <c r="V70" s="27"/>
      <c r="W70" s="2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26"/>
    </row>
    <row r="71" spans="1:38" ht="12.75">
      <c r="A71" s="25"/>
      <c r="B71" s="26"/>
      <c r="C71" s="26"/>
      <c r="D71" s="27"/>
      <c r="E71" s="28"/>
      <c r="F71" s="28"/>
      <c r="G71" s="27"/>
      <c r="H71" s="28"/>
      <c r="I71" s="28"/>
      <c r="J71" s="27"/>
      <c r="K71" s="28"/>
      <c r="L71" s="28"/>
      <c r="M71" s="27"/>
      <c r="N71" s="28"/>
      <c r="O71" s="28"/>
      <c r="P71" s="27"/>
      <c r="Q71" s="28"/>
      <c r="R71" s="28"/>
      <c r="S71" s="27"/>
      <c r="T71" s="28"/>
      <c r="U71" s="28"/>
      <c r="V71" s="27"/>
      <c r="W71" s="2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26"/>
    </row>
    <row r="72" spans="1:38" ht="12.75">
      <c r="A72" s="25"/>
      <c r="B72" s="26"/>
      <c r="C72" s="26"/>
      <c r="D72" s="27"/>
      <c r="E72" s="28"/>
      <c r="F72" s="28"/>
      <c r="G72" s="27"/>
      <c r="H72" s="28"/>
      <c r="I72" s="28"/>
      <c r="J72" s="27"/>
      <c r="K72" s="28"/>
      <c r="L72" s="28"/>
      <c r="M72" s="27"/>
      <c r="N72" s="28"/>
      <c r="O72" s="28"/>
      <c r="P72" s="27"/>
      <c r="Q72" s="28"/>
      <c r="R72" s="28"/>
      <c r="S72" s="27"/>
      <c r="T72" s="28"/>
      <c r="U72" s="28"/>
      <c r="V72" s="27"/>
      <c r="W72" s="2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26"/>
    </row>
    <row r="73" spans="1:38" ht="12.75">
      <c r="A73" s="25"/>
      <c r="B73" s="26"/>
      <c r="C73" s="26"/>
      <c r="D73" s="27"/>
      <c r="E73" s="28"/>
      <c r="F73" s="28"/>
      <c r="G73" s="27"/>
      <c r="H73" s="28"/>
      <c r="I73" s="28"/>
      <c r="J73" s="27"/>
      <c r="K73" s="28"/>
      <c r="L73" s="28"/>
      <c r="M73" s="27"/>
      <c r="N73" s="28"/>
      <c r="O73" s="28"/>
      <c r="P73" s="27"/>
      <c r="Q73" s="28"/>
      <c r="R73" s="28"/>
      <c r="S73" s="27"/>
      <c r="T73" s="28"/>
      <c r="U73" s="28"/>
      <c r="V73" s="27"/>
      <c r="W73" s="2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26"/>
    </row>
    <row r="74" spans="1:38" ht="12.75">
      <c r="A74" s="25"/>
      <c r="B74" s="26"/>
      <c r="C74" s="26"/>
      <c r="D74" s="27"/>
      <c r="E74" s="28"/>
      <c r="F74" s="28"/>
      <c r="G74" s="27"/>
      <c r="H74" s="28"/>
      <c r="I74" s="28"/>
      <c r="J74" s="27"/>
      <c r="K74" s="28"/>
      <c r="L74" s="28"/>
      <c r="M74" s="27"/>
      <c r="N74" s="28"/>
      <c r="O74" s="28"/>
      <c r="P74" s="27"/>
      <c r="Q74" s="28"/>
      <c r="R74" s="28"/>
      <c r="S74" s="27"/>
      <c r="T74" s="28"/>
      <c r="U74" s="28"/>
      <c r="V74" s="27"/>
      <c r="W74" s="2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26"/>
    </row>
    <row r="75" spans="1:38" ht="12.75">
      <c r="A75" s="25"/>
      <c r="B75" s="26"/>
      <c r="C75" s="26"/>
      <c r="D75" s="27"/>
      <c r="E75" s="28"/>
      <c r="F75" s="28"/>
      <c r="G75" s="27"/>
      <c r="H75" s="28"/>
      <c r="I75" s="28"/>
      <c r="J75" s="27"/>
      <c r="K75" s="28"/>
      <c r="L75" s="28"/>
      <c r="M75" s="27"/>
      <c r="N75" s="28"/>
      <c r="O75" s="28"/>
      <c r="P75" s="27"/>
      <c r="Q75" s="28"/>
      <c r="R75" s="28"/>
      <c r="S75" s="27"/>
      <c r="T75" s="28"/>
      <c r="U75" s="28"/>
      <c r="V75" s="27"/>
      <c r="W75" s="2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26"/>
    </row>
    <row r="76" spans="1:38" ht="12.75">
      <c r="A76" s="25"/>
      <c r="B76" s="26"/>
      <c r="C76" s="26"/>
      <c r="D76" s="27"/>
      <c r="E76" s="28"/>
      <c r="F76" s="28"/>
      <c r="G76" s="27"/>
      <c r="H76" s="28"/>
      <c r="I76" s="28"/>
      <c r="J76" s="27"/>
      <c r="K76" s="28"/>
      <c r="L76" s="28"/>
      <c r="M76" s="27"/>
      <c r="N76" s="28"/>
      <c r="O76" s="28"/>
      <c r="P76" s="27"/>
      <c r="Q76" s="28"/>
      <c r="R76" s="28"/>
      <c r="S76" s="27"/>
      <c r="T76" s="28"/>
      <c r="U76" s="28"/>
      <c r="V76" s="27"/>
      <c r="W76" s="2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26"/>
    </row>
    <row r="77" spans="1:38" ht="12.75">
      <c r="A77" s="25"/>
      <c r="B77" s="26"/>
      <c r="C77" s="26"/>
      <c r="D77" s="27"/>
      <c r="E77" s="28"/>
      <c r="F77" s="28"/>
      <c r="G77" s="27"/>
      <c r="H77" s="28"/>
      <c r="I77" s="28"/>
      <c r="J77" s="27"/>
      <c r="K77" s="28"/>
      <c r="L77" s="28"/>
      <c r="M77" s="27"/>
      <c r="N77" s="28"/>
      <c r="O77" s="28"/>
      <c r="P77" s="27"/>
      <c r="Q77" s="28"/>
      <c r="R77" s="28"/>
      <c r="S77" s="27"/>
      <c r="T77" s="28"/>
      <c r="U77" s="28"/>
      <c r="V77" s="27"/>
      <c r="W77" s="2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26"/>
    </row>
    <row r="78" spans="1:38" ht="12.75">
      <c r="A78" s="25"/>
      <c r="B78" s="26"/>
      <c r="C78" s="26"/>
      <c r="D78" s="27"/>
      <c r="E78" s="28"/>
      <c r="F78" s="28"/>
      <c r="G78" s="27"/>
      <c r="H78" s="28"/>
      <c r="I78" s="28"/>
      <c r="J78" s="27"/>
      <c r="K78" s="28"/>
      <c r="L78" s="28"/>
      <c r="M78" s="27"/>
      <c r="N78" s="28"/>
      <c r="O78" s="28"/>
      <c r="P78" s="27"/>
      <c r="Q78" s="28"/>
      <c r="R78" s="28"/>
      <c r="S78" s="27"/>
      <c r="T78" s="28"/>
      <c r="U78" s="28"/>
      <c r="V78" s="27"/>
      <c r="W78" s="2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26"/>
    </row>
    <row r="79" spans="1:38" ht="12.75">
      <c r="A79" s="25"/>
      <c r="B79" s="26"/>
      <c r="C79" s="26"/>
      <c r="D79" s="27"/>
      <c r="E79" s="28"/>
      <c r="F79" s="28"/>
      <c r="G79" s="27"/>
      <c r="H79" s="28"/>
      <c r="I79" s="28"/>
      <c r="J79" s="27"/>
      <c r="K79" s="28"/>
      <c r="L79" s="28"/>
      <c r="M79" s="27"/>
      <c r="N79" s="28"/>
      <c r="O79" s="28"/>
      <c r="P79" s="27"/>
      <c r="Q79" s="28"/>
      <c r="R79" s="28"/>
      <c r="S79" s="27"/>
      <c r="T79" s="28"/>
      <c r="U79" s="28"/>
      <c r="V79" s="27"/>
      <c r="W79" s="2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26"/>
    </row>
    <row r="80" spans="1:38" ht="12.75">
      <c r="A80" s="25"/>
      <c r="B80" s="26"/>
      <c r="C80" s="26"/>
      <c r="D80" s="27"/>
      <c r="E80" s="28"/>
      <c r="F80" s="28"/>
      <c r="G80" s="27"/>
      <c r="H80" s="28"/>
      <c r="I80" s="28"/>
      <c r="J80" s="27"/>
      <c r="K80" s="28"/>
      <c r="L80" s="28"/>
      <c r="M80" s="27"/>
      <c r="N80" s="28"/>
      <c r="O80" s="28"/>
      <c r="P80" s="27"/>
      <c r="Q80" s="28"/>
      <c r="R80" s="28"/>
      <c r="S80" s="27"/>
      <c r="T80" s="28"/>
      <c r="U80" s="28"/>
      <c r="V80" s="27"/>
      <c r="W80" s="2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26"/>
    </row>
    <row r="81" spans="1:38" ht="12.75">
      <c r="A81" s="25"/>
      <c r="B81" s="26"/>
      <c r="C81" s="26"/>
      <c r="D81" s="27"/>
      <c r="E81" s="28"/>
      <c r="F81" s="28"/>
      <c r="G81" s="27"/>
      <c r="H81" s="28"/>
      <c r="I81" s="28"/>
      <c r="J81" s="27"/>
      <c r="K81" s="28"/>
      <c r="L81" s="28"/>
      <c r="M81" s="27"/>
      <c r="N81" s="28"/>
      <c r="O81" s="28"/>
      <c r="P81" s="27"/>
      <c r="Q81" s="28"/>
      <c r="R81" s="28"/>
      <c r="S81" s="27"/>
      <c r="T81" s="28"/>
      <c r="U81" s="28"/>
      <c r="V81" s="27"/>
      <c r="W81" s="2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26"/>
    </row>
    <row r="82" spans="1:38" ht="12.75">
      <c r="A82" s="25"/>
      <c r="B82" s="26"/>
      <c r="C82" s="26"/>
      <c r="D82" s="27"/>
      <c r="E82" s="28"/>
      <c r="F82" s="28"/>
      <c r="G82" s="27"/>
      <c r="H82" s="28"/>
      <c r="I82" s="28"/>
      <c r="J82" s="27"/>
      <c r="K82" s="28"/>
      <c r="L82" s="28"/>
      <c r="M82" s="27"/>
      <c r="N82" s="28"/>
      <c r="O82" s="28"/>
      <c r="P82" s="27"/>
      <c r="Q82" s="28"/>
      <c r="R82" s="28"/>
      <c r="S82" s="27"/>
      <c r="T82" s="28"/>
      <c r="U82" s="28"/>
      <c r="V82" s="27"/>
      <c r="W82" s="2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26"/>
    </row>
    <row r="83" spans="1:38" ht="12.75">
      <c r="A83" s="25"/>
      <c r="B83" s="26"/>
      <c r="C83" s="26"/>
      <c r="D83" s="27"/>
      <c r="E83" s="28"/>
      <c r="F83" s="28"/>
      <c r="G83" s="27"/>
      <c r="H83" s="28"/>
      <c r="I83" s="28"/>
      <c r="J83" s="27"/>
      <c r="K83" s="28"/>
      <c r="L83" s="28"/>
      <c r="M83" s="27"/>
      <c r="N83" s="28"/>
      <c r="O83" s="28"/>
      <c r="P83" s="27"/>
      <c r="Q83" s="28"/>
      <c r="R83" s="28"/>
      <c r="S83" s="27"/>
      <c r="T83" s="28"/>
      <c r="U83" s="28"/>
      <c r="V83" s="27"/>
      <c r="W83" s="2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26"/>
    </row>
    <row r="84" spans="1:38" ht="12.75">
      <c r="A84" s="25"/>
      <c r="B84" s="26"/>
      <c r="C84" s="26"/>
      <c r="D84" s="27"/>
      <c r="E84" s="28"/>
      <c r="F84" s="28"/>
      <c r="G84" s="27"/>
      <c r="H84" s="28"/>
      <c r="I84" s="28"/>
      <c r="J84" s="27"/>
      <c r="K84" s="28"/>
      <c r="L84" s="28"/>
      <c r="M84" s="27"/>
      <c r="N84" s="28"/>
      <c r="O84" s="28"/>
      <c r="P84" s="27"/>
      <c r="Q84" s="28"/>
      <c r="R84" s="28"/>
      <c r="S84" s="27"/>
      <c r="T84" s="28"/>
      <c r="U84" s="28"/>
      <c r="V84" s="27"/>
      <c r="W84" s="2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6"/>
    </row>
    <row r="85" spans="1:38" ht="12.75">
      <c r="A85" s="25"/>
      <c r="B85" s="26"/>
      <c r="C85" s="26"/>
      <c r="D85" s="27"/>
      <c r="E85" s="28"/>
      <c r="F85" s="28"/>
      <c r="G85" s="27"/>
      <c r="H85" s="28"/>
      <c r="I85" s="28"/>
      <c r="J85" s="27"/>
      <c r="K85" s="28"/>
      <c r="L85" s="28"/>
      <c r="M85" s="27"/>
      <c r="N85" s="28"/>
      <c r="O85" s="28"/>
      <c r="P85" s="27"/>
      <c r="Q85" s="28"/>
      <c r="R85" s="28"/>
      <c r="S85" s="27"/>
      <c r="T85" s="28"/>
      <c r="U85" s="28"/>
      <c r="V85" s="27"/>
      <c r="W85" s="2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6"/>
    </row>
    <row r="86" spans="1:38" ht="12.75">
      <c r="A86" s="25"/>
      <c r="B86" s="26"/>
      <c r="C86" s="26"/>
      <c r="D86" s="27"/>
      <c r="E86" s="28"/>
      <c r="F86" s="28"/>
      <c r="G86" s="27"/>
      <c r="H86" s="28"/>
      <c r="I86" s="28"/>
      <c r="J86" s="27"/>
      <c r="K86" s="28"/>
      <c r="L86" s="28"/>
      <c r="M86" s="27"/>
      <c r="N86" s="28"/>
      <c r="O86" s="28"/>
      <c r="P86" s="27"/>
      <c r="Q86" s="28"/>
      <c r="R86" s="28"/>
      <c r="S86" s="27"/>
      <c r="T86" s="28"/>
      <c r="U86" s="28"/>
      <c r="V86" s="27"/>
      <c r="W86" s="2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6"/>
    </row>
    <row r="87" spans="1:38" ht="12.75">
      <c r="A87" s="25"/>
      <c r="B87" s="26"/>
      <c r="C87" s="26"/>
      <c r="D87" s="27"/>
      <c r="E87" s="28"/>
      <c r="F87" s="28"/>
      <c r="G87" s="27"/>
      <c r="H87" s="28"/>
      <c r="I87" s="28"/>
      <c r="J87" s="27"/>
      <c r="K87" s="28"/>
      <c r="L87" s="28"/>
      <c r="M87" s="27"/>
      <c r="N87" s="28"/>
      <c r="O87" s="28"/>
      <c r="P87" s="27"/>
      <c r="Q87" s="28"/>
      <c r="R87" s="28"/>
      <c r="S87" s="27"/>
      <c r="T87" s="28"/>
      <c r="U87" s="28"/>
      <c r="V87" s="27"/>
      <c r="W87" s="2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6"/>
    </row>
    <row r="88" spans="1:38" ht="12.75">
      <c r="A88" s="25"/>
      <c r="B88" s="26"/>
      <c r="C88" s="26"/>
      <c r="D88" s="27"/>
      <c r="E88" s="28"/>
      <c r="F88" s="28"/>
      <c r="G88" s="27"/>
      <c r="H88" s="28"/>
      <c r="I88" s="28"/>
      <c r="J88" s="27"/>
      <c r="K88" s="28"/>
      <c r="L88" s="28"/>
      <c r="M88" s="27"/>
      <c r="N88" s="28"/>
      <c r="O88" s="28"/>
      <c r="P88" s="27"/>
      <c r="Q88" s="28"/>
      <c r="R88" s="28"/>
      <c r="S88" s="27"/>
      <c r="T88" s="28"/>
      <c r="U88" s="28"/>
      <c r="V88" s="27"/>
      <c r="W88" s="2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6"/>
    </row>
    <row r="89" spans="1:38" ht="12.75">
      <c r="A89" s="25"/>
      <c r="B89" s="26"/>
      <c r="C89" s="26"/>
      <c r="D89" s="27"/>
      <c r="E89" s="28"/>
      <c r="F89" s="28"/>
      <c r="G89" s="27"/>
      <c r="H89" s="28"/>
      <c r="I89" s="28"/>
      <c r="J89" s="27"/>
      <c r="K89" s="28"/>
      <c r="L89" s="28"/>
      <c r="M89" s="27"/>
      <c r="N89" s="28"/>
      <c r="O89" s="28"/>
      <c r="P89" s="27"/>
      <c r="Q89" s="28"/>
      <c r="R89" s="28"/>
      <c r="S89" s="27"/>
      <c r="T89" s="28"/>
      <c r="U89" s="28"/>
      <c r="V89" s="27"/>
      <c r="W89" s="2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6"/>
    </row>
    <row r="90" spans="1:38" ht="12.75">
      <c r="A90" s="25"/>
      <c r="B90" s="26"/>
      <c r="C90" s="26"/>
      <c r="D90" s="27"/>
      <c r="E90" s="28"/>
      <c r="F90" s="28"/>
      <c r="G90" s="27"/>
      <c r="H90" s="28"/>
      <c r="I90" s="28"/>
      <c r="J90" s="27"/>
      <c r="K90" s="28"/>
      <c r="L90" s="28"/>
      <c r="M90" s="27"/>
      <c r="N90" s="28"/>
      <c r="O90" s="28"/>
      <c r="P90" s="27"/>
      <c r="Q90" s="28"/>
      <c r="R90" s="28"/>
      <c r="S90" s="27"/>
      <c r="T90" s="28"/>
      <c r="U90" s="28"/>
      <c r="V90" s="27"/>
      <c r="W90" s="2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6"/>
    </row>
    <row r="91" spans="1:38" ht="12.75">
      <c r="A91" s="25"/>
      <c r="B91" s="26"/>
      <c r="C91" s="26"/>
      <c r="D91" s="27"/>
      <c r="E91" s="28"/>
      <c r="F91" s="28"/>
      <c r="G91" s="27"/>
      <c r="H91" s="28"/>
      <c r="I91" s="28"/>
      <c r="J91" s="27"/>
      <c r="K91" s="28"/>
      <c r="L91" s="28"/>
      <c r="M91" s="27"/>
      <c r="N91" s="28"/>
      <c r="O91" s="28"/>
      <c r="P91" s="27"/>
      <c r="Q91" s="28"/>
      <c r="R91" s="28"/>
      <c r="S91" s="27"/>
      <c r="T91" s="28"/>
      <c r="U91" s="28"/>
      <c r="V91" s="27"/>
      <c r="W91" s="2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6"/>
    </row>
    <row r="92" spans="1:38" ht="12.75">
      <c r="A92" s="25"/>
      <c r="B92" s="26"/>
      <c r="C92" s="26"/>
      <c r="D92" s="27"/>
      <c r="E92" s="28"/>
      <c r="F92" s="28"/>
      <c r="G92" s="27"/>
      <c r="H92" s="28"/>
      <c r="I92" s="28"/>
      <c r="J92" s="27"/>
      <c r="K92" s="28"/>
      <c r="L92" s="28"/>
      <c r="M92" s="27"/>
      <c r="N92" s="28"/>
      <c r="O92" s="28"/>
      <c r="P92" s="27"/>
      <c r="Q92" s="28"/>
      <c r="R92" s="28"/>
      <c r="S92" s="27"/>
      <c r="T92" s="28"/>
      <c r="U92" s="28"/>
      <c r="V92" s="27"/>
      <c r="W92" s="2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6"/>
    </row>
    <row r="93" spans="1:38" ht="12.75">
      <c r="A93" s="25"/>
      <c r="B93" s="26"/>
      <c r="C93" s="26"/>
      <c r="D93" s="27"/>
      <c r="E93" s="28"/>
      <c r="F93" s="28"/>
      <c r="G93" s="27"/>
      <c r="H93" s="28"/>
      <c r="I93" s="28"/>
      <c r="J93" s="27"/>
      <c r="K93" s="28"/>
      <c r="L93" s="28"/>
      <c r="M93" s="27"/>
      <c r="N93" s="28"/>
      <c r="O93" s="28"/>
      <c r="P93" s="27"/>
      <c r="Q93" s="28"/>
      <c r="R93" s="28"/>
      <c r="S93" s="27"/>
      <c r="T93" s="28"/>
      <c r="U93" s="28"/>
      <c r="V93" s="27"/>
      <c r="W93" s="2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6"/>
    </row>
    <row r="94" spans="1:38" ht="12.75">
      <c r="A94" s="25"/>
      <c r="B94" s="26"/>
      <c r="C94" s="26"/>
      <c r="D94" s="27"/>
      <c r="E94" s="28"/>
      <c r="F94" s="28"/>
      <c r="G94" s="27"/>
      <c r="H94" s="28"/>
      <c r="I94" s="28"/>
      <c r="J94" s="27"/>
      <c r="K94" s="28"/>
      <c r="L94" s="28"/>
      <c r="M94" s="27"/>
      <c r="N94" s="28"/>
      <c r="O94" s="28"/>
      <c r="P94" s="27"/>
      <c r="Q94" s="28"/>
      <c r="R94" s="28"/>
      <c r="S94" s="27"/>
      <c r="T94" s="28"/>
      <c r="U94" s="28"/>
      <c r="V94" s="27"/>
      <c r="W94" s="2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6"/>
    </row>
    <row r="95" spans="1:38" ht="12.75">
      <c r="A95" s="25"/>
      <c r="B95" s="26"/>
      <c r="C95" s="26"/>
      <c r="D95" s="27"/>
      <c r="E95" s="28"/>
      <c r="F95" s="28"/>
      <c r="G95" s="27"/>
      <c r="H95" s="28"/>
      <c r="I95" s="28"/>
      <c r="J95" s="27"/>
      <c r="K95" s="28"/>
      <c r="L95" s="28"/>
      <c r="M95" s="27"/>
      <c r="N95" s="28"/>
      <c r="O95" s="28"/>
      <c r="P95" s="27"/>
      <c r="Q95" s="28"/>
      <c r="R95" s="28"/>
      <c r="S95" s="27"/>
      <c r="T95" s="28"/>
      <c r="U95" s="28"/>
      <c r="V95" s="27"/>
      <c r="W95" s="2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6"/>
    </row>
    <row r="96" spans="1:38" ht="12.75">
      <c r="A96" s="25"/>
      <c r="B96" s="26"/>
      <c r="C96" s="26"/>
      <c r="D96" s="27"/>
      <c r="E96" s="28"/>
      <c r="F96" s="28"/>
      <c r="G96" s="27"/>
      <c r="H96" s="28"/>
      <c r="I96" s="28"/>
      <c r="J96" s="27"/>
      <c r="K96" s="28"/>
      <c r="L96" s="28"/>
      <c r="M96" s="27"/>
      <c r="N96" s="28"/>
      <c r="O96" s="28"/>
      <c r="P96" s="27"/>
      <c r="Q96" s="28"/>
      <c r="R96" s="28"/>
      <c r="S96" s="27"/>
      <c r="T96" s="28"/>
      <c r="U96" s="28"/>
      <c r="V96" s="27"/>
      <c r="W96" s="2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6"/>
    </row>
    <row r="97" spans="1:38" ht="12.75">
      <c r="A97" s="25"/>
      <c r="B97" s="26"/>
      <c r="C97" s="26"/>
      <c r="D97" s="27"/>
      <c r="E97" s="28"/>
      <c r="F97" s="28"/>
      <c r="G97" s="27"/>
      <c r="H97" s="28"/>
      <c r="I97" s="28"/>
      <c r="J97" s="27"/>
      <c r="K97" s="28"/>
      <c r="L97" s="28"/>
      <c r="M97" s="27"/>
      <c r="N97" s="28"/>
      <c r="O97" s="28"/>
      <c r="P97" s="27"/>
      <c r="Q97" s="28"/>
      <c r="R97" s="28"/>
      <c r="S97" s="27"/>
      <c r="T97" s="28"/>
      <c r="U97" s="28"/>
      <c r="V97" s="27"/>
      <c r="W97" s="2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6"/>
    </row>
    <row r="98" spans="1:38" ht="12.75">
      <c r="A98" s="25"/>
      <c r="B98" s="26"/>
      <c r="C98" s="26"/>
      <c r="D98" s="27"/>
      <c r="E98" s="28"/>
      <c r="F98" s="28"/>
      <c r="G98" s="27"/>
      <c r="H98" s="28"/>
      <c r="I98" s="28"/>
      <c r="J98" s="27"/>
      <c r="K98" s="28"/>
      <c r="L98" s="28"/>
      <c r="M98" s="27"/>
      <c r="N98" s="28"/>
      <c r="O98" s="28"/>
      <c r="P98" s="27"/>
      <c r="Q98" s="28"/>
      <c r="R98" s="28"/>
      <c r="S98" s="27"/>
      <c r="T98" s="28"/>
      <c r="U98" s="28"/>
      <c r="V98" s="27"/>
      <c r="W98" s="2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6"/>
    </row>
    <row r="99" spans="1:38" ht="12.75">
      <c r="A99" s="25"/>
      <c r="B99" s="26"/>
      <c r="C99" s="26"/>
      <c r="D99" s="27"/>
      <c r="E99" s="28"/>
      <c r="F99" s="28"/>
      <c r="G99" s="27"/>
      <c r="H99" s="28"/>
      <c r="I99" s="28"/>
      <c r="J99" s="27"/>
      <c r="K99" s="28"/>
      <c r="L99" s="28"/>
      <c r="M99" s="27"/>
      <c r="N99" s="28"/>
      <c r="O99" s="28"/>
      <c r="P99" s="27"/>
      <c r="Q99" s="28"/>
      <c r="R99" s="28"/>
      <c r="S99" s="27"/>
      <c r="T99" s="28"/>
      <c r="U99" s="28"/>
      <c r="V99" s="27"/>
      <c r="W99" s="2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6"/>
    </row>
    <row r="100" spans="1:38" ht="12.75">
      <c r="A100" s="25"/>
      <c r="B100" s="26"/>
      <c r="C100" s="26"/>
      <c r="D100" s="27"/>
      <c r="E100" s="28"/>
      <c r="F100" s="28"/>
      <c r="G100" s="27"/>
      <c r="H100" s="28"/>
      <c r="I100" s="28"/>
      <c r="J100" s="27"/>
      <c r="K100" s="28"/>
      <c r="L100" s="28"/>
      <c r="M100" s="27"/>
      <c r="N100" s="28"/>
      <c r="O100" s="28"/>
      <c r="P100" s="27"/>
      <c r="Q100" s="28"/>
      <c r="R100" s="28"/>
      <c r="S100" s="27"/>
      <c r="T100" s="28"/>
      <c r="U100" s="28"/>
      <c r="V100" s="27"/>
      <c r="W100" s="2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6"/>
    </row>
    <row r="101" spans="1:38" ht="12.75">
      <c r="A101" s="25"/>
      <c r="B101" s="26"/>
      <c r="C101" s="26"/>
      <c r="D101" s="27"/>
      <c r="E101" s="28"/>
      <c r="F101" s="28"/>
      <c r="G101" s="27"/>
      <c r="H101" s="28"/>
      <c r="I101" s="28"/>
      <c r="J101" s="27"/>
      <c r="K101" s="28"/>
      <c r="L101" s="28"/>
      <c r="M101" s="27"/>
      <c r="N101" s="28"/>
      <c r="O101" s="28"/>
      <c r="P101" s="27"/>
      <c r="Q101" s="28"/>
      <c r="R101" s="28"/>
      <c r="S101" s="27"/>
      <c r="T101" s="28"/>
      <c r="U101" s="28"/>
      <c r="V101" s="27"/>
      <c r="W101" s="2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6"/>
    </row>
    <row r="102" spans="1:38" ht="12.75">
      <c r="A102" s="25"/>
      <c r="B102" s="26"/>
      <c r="C102" s="26"/>
      <c r="D102" s="27"/>
      <c r="E102" s="28"/>
      <c r="F102" s="28"/>
      <c r="G102" s="27"/>
      <c r="H102" s="28"/>
      <c r="I102" s="28"/>
      <c r="J102" s="27"/>
      <c r="K102" s="28"/>
      <c r="L102" s="28"/>
      <c r="M102" s="27"/>
      <c r="N102" s="28"/>
      <c r="O102" s="28"/>
      <c r="P102" s="27"/>
      <c r="Q102" s="28"/>
      <c r="R102" s="28"/>
      <c r="S102" s="27"/>
      <c r="T102" s="28"/>
      <c r="U102" s="28"/>
      <c r="V102" s="27"/>
      <c r="W102" s="2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6"/>
    </row>
    <row r="103" spans="1:38" ht="12.75">
      <c r="A103" s="25"/>
      <c r="B103" s="26"/>
      <c r="C103" s="26"/>
      <c r="D103" s="27"/>
      <c r="E103" s="28"/>
      <c r="F103" s="28"/>
      <c r="G103" s="27"/>
      <c r="H103" s="28"/>
      <c r="I103" s="28"/>
      <c r="J103" s="27"/>
      <c r="K103" s="28"/>
      <c r="L103" s="28"/>
      <c r="M103" s="27"/>
      <c r="N103" s="28"/>
      <c r="O103" s="28"/>
      <c r="P103" s="27"/>
      <c r="Q103" s="28"/>
      <c r="R103" s="28"/>
      <c r="S103" s="27"/>
      <c r="T103" s="28"/>
      <c r="U103" s="28"/>
      <c r="V103" s="27"/>
      <c r="W103" s="2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6"/>
    </row>
    <row r="104" spans="1:38" ht="12.75">
      <c r="A104" s="25"/>
      <c r="B104" s="26"/>
      <c r="C104" s="26"/>
      <c r="D104" s="27"/>
      <c r="E104" s="28"/>
      <c r="F104" s="28"/>
      <c r="G104" s="27"/>
      <c r="H104" s="28"/>
      <c r="I104" s="28"/>
      <c r="J104" s="27"/>
      <c r="K104" s="28"/>
      <c r="L104" s="28"/>
      <c r="M104" s="27"/>
      <c r="N104" s="28"/>
      <c r="O104" s="28"/>
      <c r="P104" s="27"/>
      <c r="Q104" s="28"/>
      <c r="R104" s="28"/>
      <c r="S104" s="27"/>
      <c r="T104" s="28"/>
      <c r="U104" s="28"/>
      <c r="V104" s="27"/>
      <c r="W104" s="2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6"/>
    </row>
    <row r="105" spans="1:38" ht="12.75">
      <c r="A105" s="25"/>
      <c r="B105" s="26"/>
      <c r="C105" s="26"/>
      <c r="D105" s="27"/>
      <c r="E105" s="28"/>
      <c r="F105" s="28"/>
      <c r="G105" s="27"/>
      <c r="H105" s="28"/>
      <c r="I105" s="28"/>
      <c r="J105" s="27"/>
      <c r="K105" s="28"/>
      <c r="L105" s="28"/>
      <c r="M105" s="27"/>
      <c r="N105" s="28"/>
      <c r="O105" s="28"/>
      <c r="P105" s="27"/>
      <c r="Q105" s="28"/>
      <c r="R105" s="28"/>
      <c r="S105" s="27"/>
      <c r="T105" s="28"/>
      <c r="U105" s="28"/>
      <c r="V105" s="27"/>
      <c r="W105" s="2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6"/>
    </row>
    <row r="106" spans="1:38" ht="12.75">
      <c r="A106" s="25"/>
      <c r="B106" s="26"/>
      <c r="C106" s="26"/>
      <c r="D106" s="27"/>
      <c r="E106" s="28"/>
      <c r="F106" s="28"/>
      <c r="G106" s="27"/>
      <c r="H106" s="28"/>
      <c r="I106" s="28"/>
      <c r="J106" s="27"/>
      <c r="K106" s="28"/>
      <c r="L106" s="28"/>
      <c r="M106" s="27"/>
      <c r="N106" s="28"/>
      <c r="O106" s="28"/>
      <c r="P106" s="27"/>
      <c r="Q106" s="28"/>
      <c r="R106" s="28"/>
      <c r="S106" s="27"/>
      <c r="T106" s="28"/>
      <c r="U106" s="28"/>
      <c r="V106" s="27"/>
      <c r="W106" s="2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6"/>
    </row>
    <row r="107" spans="1:38" ht="12.75">
      <c r="A107" s="25"/>
      <c r="B107" s="26"/>
      <c r="C107" s="26"/>
      <c r="D107" s="27"/>
      <c r="E107" s="28"/>
      <c r="F107" s="28"/>
      <c r="G107" s="27"/>
      <c r="H107" s="28"/>
      <c r="I107" s="28"/>
      <c r="J107" s="27"/>
      <c r="K107" s="28"/>
      <c r="L107" s="28"/>
      <c r="M107" s="27"/>
      <c r="N107" s="28"/>
      <c r="O107" s="28"/>
      <c r="P107" s="27"/>
      <c r="Q107" s="28"/>
      <c r="R107" s="28"/>
      <c r="S107" s="27"/>
      <c r="T107" s="28"/>
      <c r="U107" s="28"/>
      <c r="V107" s="27"/>
      <c r="W107" s="2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6"/>
    </row>
    <row r="108" spans="1:38" ht="12.75">
      <c r="A108" s="25"/>
      <c r="B108" s="26"/>
      <c r="C108" s="26"/>
      <c r="D108" s="27"/>
      <c r="E108" s="28"/>
      <c r="F108" s="28"/>
      <c r="G108" s="27"/>
      <c r="H108" s="28"/>
      <c r="I108" s="28"/>
      <c r="J108" s="27"/>
      <c r="K108" s="28"/>
      <c r="L108" s="28"/>
      <c r="M108" s="27"/>
      <c r="N108" s="28"/>
      <c r="O108" s="28"/>
      <c r="P108" s="27"/>
      <c r="Q108" s="28"/>
      <c r="R108" s="28"/>
      <c r="S108" s="27"/>
      <c r="T108" s="28"/>
      <c r="U108" s="28"/>
      <c r="V108" s="27"/>
      <c r="W108" s="2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6"/>
    </row>
    <row r="109" spans="1:38" ht="12.75">
      <c r="A109" s="25"/>
      <c r="B109" s="26"/>
      <c r="C109" s="26"/>
      <c r="D109" s="27"/>
      <c r="E109" s="28"/>
      <c r="F109" s="28"/>
      <c r="G109" s="27"/>
      <c r="H109" s="28"/>
      <c r="I109" s="28"/>
      <c r="J109" s="27"/>
      <c r="K109" s="28"/>
      <c r="L109" s="28"/>
      <c r="M109" s="27"/>
      <c r="N109" s="28"/>
      <c r="O109" s="28"/>
      <c r="P109" s="27"/>
      <c r="Q109" s="28"/>
      <c r="R109" s="28"/>
      <c r="S109" s="27"/>
      <c r="T109" s="28"/>
      <c r="U109" s="28"/>
      <c r="V109" s="27"/>
      <c r="W109" s="2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26"/>
    </row>
    <row r="110" spans="1:38" ht="12.75">
      <c r="A110" s="25"/>
      <c r="B110" s="26"/>
      <c r="C110" s="26"/>
      <c r="D110" s="27"/>
      <c r="E110" s="28"/>
      <c r="F110" s="28"/>
      <c r="G110" s="27"/>
      <c r="H110" s="28"/>
      <c r="I110" s="28"/>
      <c r="J110" s="27"/>
      <c r="K110" s="28"/>
      <c r="L110" s="28"/>
      <c r="M110" s="27"/>
      <c r="N110" s="28"/>
      <c r="O110" s="28"/>
      <c r="P110" s="27"/>
      <c r="Q110" s="28"/>
      <c r="R110" s="28"/>
      <c r="S110" s="27"/>
      <c r="T110" s="28"/>
      <c r="U110" s="28"/>
      <c r="V110" s="27"/>
      <c r="W110" s="2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26"/>
    </row>
    <row r="111" spans="1:38" ht="12.75">
      <c r="A111" s="25"/>
      <c r="B111" s="26"/>
      <c r="C111" s="26"/>
      <c r="D111" s="27"/>
      <c r="E111" s="28"/>
      <c r="F111" s="28"/>
      <c r="G111" s="27"/>
      <c r="H111" s="28"/>
      <c r="I111" s="28"/>
      <c r="J111" s="27"/>
      <c r="K111" s="28"/>
      <c r="L111" s="28"/>
      <c r="M111" s="27"/>
      <c r="N111" s="28"/>
      <c r="O111" s="28"/>
      <c r="P111" s="27"/>
      <c r="Q111" s="28"/>
      <c r="R111" s="28"/>
      <c r="S111" s="27"/>
      <c r="T111" s="28"/>
      <c r="U111" s="28"/>
      <c r="V111" s="27"/>
      <c r="W111" s="2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6"/>
    </row>
    <row r="112" spans="1:38" ht="12.75">
      <c r="A112" s="25"/>
      <c r="B112" s="26"/>
      <c r="C112" s="26"/>
      <c r="D112" s="27"/>
      <c r="E112" s="28"/>
      <c r="F112" s="28"/>
      <c r="G112" s="27"/>
      <c r="H112" s="28"/>
      <c r="I112" s="28"/>
      <c r="J112" s="27"/>
      <c r="K112" s="28"/>
      <c r="L112" s="28"/>
      <c r="M112" s="27"/>
      <c r="N112" s="28"/>
      <c r="O112" s="28"/>
      <c r="P112" s="27"/>
      <c r="Q112" s="28"/>
      <c r="R112" s="28"/>
      <c r="S112" s="27"/>
      <c r="T112" s="28"/>
      <c r="U112" s="28"/>
      <c r="V112" s="27"/>
      <c r="W112" s="2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26"/>
    </row>
    <row r="113" spans="1:38" ht="12.75">
      <c r="A113" s="25"/>
      <c r="B113" s="26"/>
      <c r="C113" s="26"/>
      <c r="D113" s="27"/>
      <c r="E113" s="28"/>
      <c r="F113" s="28"/>
      <c r="G113" s="27"/>
      <c r="H113" s="28"/>
      <c r="I113" s="28"/>
      <c r="J113" s="27"/>
      <c r="K113" s="28"/>
      <c r="L113" s="28"/>
      <c r="M113" s="27"/>
      <c r="N113" s="28"/>
      <c r="O113" s="28"/>
      <c r="P113" s="27"/>
      <c r="Q113" s="28"/>
      <c r="R113" s="28"/>
      <c r="S113" s="27"/>
      <c r="T113" s="28"/>
      <c r="U113" s="28"/>
      <c r="V113" s="27"/>
      <c r="W113" s="2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6"/>
    </row>
    <row r="114" spans="1:38" ht="12.75">
      <c r="A114" s="25"/>
      <c r="B114" s="26"/>
      <c r="C114" s="26"/>
      <c r="D114" s="27"/>
      <c r="E114" s="28"/>
      <c r="F114" s="28"/>
      <c r="G114" s="27"/>
      <c r="H114" s="28"/>
      <c r="I114" s="28"/>
      <c r="J114" s="27"/>
      <c r="K114" s="28"/>
      <c r="L114" s="28"/>
      <c r="M114" s="27"/>
      <c r="N114" s="28"/>
      <c r="O114" s="28"/>
      <c r="P114" s="27"/>
      <c r="Q114" s="28"/>
      <c r="R114" s="28"/>
      <c r="S114" s="27"/>
      <c r="T114" s="28"/>
      <c r="U114" s="28"/>
      <c r="V114" s="27"/>
      <c r="W114" s="2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26"/>
    </row>
    <row r="115" spans="1:38" ht="12.75">
      <c r="A115" s="25"/>
      <c r="B115" s="26"/>
      <c r="C115" s="26"/>
      <c r="D115" s="27"/>
      <c r="E115" s="28"/>
      <c r="F115" s="28"/>
      <c r="G115" s="27"/>
      <c r="H115" s="28"/>
      <c r="I115" s="28"/>
      <c r="J115" s="27"/>
      <c r="K115" s="28"/>
      <c r="L115" s="28"/>
      <c r="M115" s="27"/>
      <c r="N115" s="28"/>
      <c r="O115" s="28"/>
      <c r="P115" s="27"/>
      <c r="Q115" s="28"/>
      <c r="R115" s="28"/>
      <c r="S115" s="27"/>
      <c r="T115" s="28"/>
      <c r="U115" s="28"/>
      <c r="V115" s="27"/>
      <c r="W115" s="2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26"/>
    </row>
    <row r="116" spans="1:38" ht="12.75">
      <c r="A116" s="25"/>
      <c r="B116" s="26"/>
      <c r="C116" s="26"/>
      <c r="D116" s="27"/>
      <c r="E116" s="28"/>
      <c r="F116" s="28"/>
      <c r="G116" s="27"/>
      <c r="H116" s="28"/>
      <c r="I116" s="28"/>
      <c r="J116" s="27"/>
      <c r="K116" s="28"/>
      <c r="L116" s="28"/>
      <c r="M116" s="27"/>
      <c r="N116" s="28"/>
      <c r="O116" s="28"/>
      <c r="P116" s="27"/>
      <c r="Q116" s="28"/>
      <c r="R116" s="28"/>
      <c r="S116" s="27"/>
      <c r="T116" s="28"/>
      <c r="U116" s="28"/>
      <c r="V116" s="27"/>
      <c r="W116" s="2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26"/>
    </row>
    <row r="117" spans="1:38" ht="12.75">
      <c r="A117" s="25"/>
      <c r="B117" s="26"/>
      <c r="C117" s="26"/>
      <c r="D117" s="27"/>
      <c r="E117" s="28"/>
      <c r="F117" s="28"/>
      <c r="G117" s="27"/>
      <c r="H117" s="28"/>
      <c r="I117" s="28"/>
      <c r="J117" s="27"/>
      <c r="K117" s="28"/>
      <c r="L117" s="28"/>
      <c r="M117" s="27"/>
      <c r="N117" s="28"/>
      <c r="O117" s="28"/>
      <c r="P117" s="27"/>
      <c r="Q117" s="28"/>
      <c r="R117" s="28"/>
      <c r="S117" s="27"/>
      <c r="T117" s="28"/>
      <c r="U117" s="28"/>
      <c r="V117" s="27"/>
      <c r="W117" s="2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26"/>
    </row>
    <row r="118" spans="1:38" ht="12.75">
      <c r="A118" s="25"/>
      <c r="B118" s="26"/>
      <c r="C118" s="26"/>
      <c r="D118" s="27"/>
      <c r="E118" s="28"/>
      <c r="F118" s="28"/>
      <c r="G118" s="27"/>
      <c r="H118" s="28"/>
      <c r="I118" s="28"/>
      <c r="J118" s="27"/>
      <c r="K118" s="28"/>
      <c r="L118" s="28"/>
      <c r="M118" s="27"/>
      <c r="N118" s="28"/>
      <c r="O118" s="28"/>
      <c r="P118" s="27"/>
      <c r="Q118" s="28"/>
      <c r="R118" s="28"/>
      <c r="S118" s="27"/>
      <c r="T118" s="28"/>
      <c r="U118" s="28"/>
      <c r="V118" s="27"/>
      <c r="W118" s="2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26"/>
    </row>
  </sheetData>
  <mergeCells count="36">
    <mergeCell ref="D4:E4"/>
    <mergeCell ref="D3:E3"/>
    <mergeCell ref="G4:H4"/>
    <mergeCell ref="G3:H3"/>
    <mergeCell ref="S3:T3"/>
    <mergeCell ref="J4:K4"/>
    <mergeCell ref="J3:K3"/>
    <mergeCell ref="M4:N4"/>
    <mergeCell ref="M3:N3"/>
    <mergeCell ref="V4:W4"/>
    <mergeCell ref="V3:W3"/>
    <mergeCell ref="D5:W5"/>
    <mergeCell ref="D55:E55"/>
    <mergeCell ref="J55:K55"/>
    <mergeCell ref="P55:Q55"/>
    <mergeCell ref="V55:W55"/>
    <mergeCell ref="P4:Q4"/>
    <mergeCell ref="P3:Q3"/>
    <mergeCell ref="S4:T4"/>
    <mergeCell ref="D56:E56"/>
    <mergeCell ref="D57:E57"/>
    <mergeCell ref="G55:H55"/>
    <mergeCell ref="G56:H56"/>
    <mergeCell ref="G57:H57"/>
    <mergeCell ref="S55:T55"/>
    <mergeCell ref="S56:T56"/>
    <mergeCell ref="S57:T57"/>
    <mergeCell ref="J56:K56"/>
    <mergeCell ref="J57:K57"/>
    <mergeCell ref="M55:N55"/>
    <mergeCell ref="M56:N56"/>
    <mergeCell ref="M57:N57"/>
    <mergeCell ref="V56:W56"/>
    <mergeCell ref="V57:W57"/>
    <mergeCell ref="P56:Q56"/>
    <mergeCell ref="P57:Q57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2010-01-08T21:54:05Z</cp:lastPrinted>
  <dcterms:created xsi:type="dcterms:W3CDTF">2010-01-08T21:50:50Z</dcterms:created>
  <dcterms:modified xsi:type="dcterms:W3CDTF">2010-01-08T21:54:17Z</dcterms:modified>
  <cp:category/>
  <cp:version/>
  <cp:contentType/>
  <cp:contentStatus/>
</cp:coreProperties>
</file>