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6700" windowHeight="14955" activeTab="0"/>
  </bookViews>
  <sheets>
    <sheet name="07KAC10" sheetId="1" r:id="rId1"/>
  </sheets>
  <externalReferences>
    <externalReference r:id="rId4"/>
    <externalReference r:id="rId5"/>
  </externalReferences>
  <definedNames>
    <definedName name="dm_averages">#REF!</definedName>
    <definedName name="dm_criteria">#REF!</definedName>
    <definedName name="dm_table">#REF!</definedName>
    <definedName name="DWT_AVG">#REF!</definedName>
    <definedName name="_xlnm.Print_Area" localSheetId="0">'07KAC10'!$A$1:$AS$73</definedName>
  </definedNames>
  <calcPr fullCalcOnLoad="1"/>
</workbook>
</file>

<file path=xl/sharedStrings.xml><?xml version="1.0" encoding="utf-8"?>
<sst xmlns="http://schemas.openxmlformats.org/spreadsheetml/2006/main" count="82" uniqueCount="79">
  <si>
    <t>2010 YIELDS,  UC KEARNEY ALFALFA CULTIVAR TRIAL.  TRIAL PLANTED 9/13/07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</si>
  <si>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</si>
  <si>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</si>
  <si>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</si>
  <si>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</si>
  <si>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</si>
  <si>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</si>
  <si>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</si>
  <si>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</si>
  <si>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</si>
  <si>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</si>
  <si>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</si>
  <si>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</si>
  <si>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</si>
  <si>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</si>
  <si>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</si>
  <si>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</si>
  <si>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>AL 999</t>
  </si>
  <si>
    <t>Pacifico</t>
  </si>
  <si>
    <t>HybriForce-800</t>
  </si>
  <si>
    <t>WL 625HQ</t>
  </si>
  <si>
    <t>Integra 8800</t>
  </si>
  <si>
    <t>Daytona</t>
  </si>
  <si>
    <t>Pinal 9 RR</t>
  </si>
  <si>
    <t>Tripleplay</t>
  </si>
  <si>
    <t>SP 806</t>
  </si>
  <si>
    <t>Saltana(SW9332)</t>
  </si>
  <si>
    <t>Desert Sun 8.10RR</t>
  </si>
  <si>
    <t>Integra 8900</t>
  </si>
  <si>
    <t>Magna 995</t>
  </si>
  <si>
    <t>Magna 801FQ</t>
  </si>
  <si>
    <t>AR-2</t>
  </si>
  <si>
    <t>AR-21</t>
  </si>
  <si>
    <t>UC Impalo</t>
  </si>
  <si>
    <t>Magna 801FQ+Optimize</t>
  </si>
  <si>
    <t>DKA84-10 RR</t>
  </si>
  <si>
    <t>WL 535HQ</t>
  </si>
  <si>
    <t>RRALF-8R100</t>
  </si>
  <si>
    <t>HybriForce-620</t>
  </si>
  <si>
    <t>AR-9</t>
  </si>
  <si>
    <t>Grandslam</t>
  </si>
  <si>
    <t>Integra 8801R RR</t>
  </si>
  <si>
    <t>CG9</t>
  </si>
  <si>
    <t>Revolution RR</t>
  </si>
  <si>
    <t>Ameristand 855 RR</t>
  </si>
  <si>
    <t>Dura 843</t>
  </si>
  <si>
    <t>59N59</t>
  </si>
  <si>
    <t>Experimental Varieties</t>
  </si>
  <si>
    <t>FG-95T284</t>
  </si>
  <si>
    <t>FG-95T284+Optimize</t>
  </si>
  <si>
    <t>SW8421</t>
  </si>
  <si>
    <t>DS736</t>
  </si>
  <si>
    <t>DS732</t>
  </si>
  <si>
    <t>CW 39060</t>
  </si>
  <si>
    <t>R96BD105 RR</t>
  </si>
  <si>
    <t>PGI 1007 BA</t>
  </si>
  <si>
    <t>FG-85M282</t>
  </si>
  <si>
    <t>CW 39087</t>
  </si>
  <si>
    <t>SW115</t>
  </si>
  <si>
    <t>DS733</t>
  </si>
  <si>
    <t>R95BD104 RR</t>
  </si>
  <si>
    <t>FG-85M282+Optimize</t>
  </si>
  <si>
    <t>DS0571-Optimize</t>
  </si>
  <si>
    <t>DS735</t>
  </si>
  <si>
    <t>CW 19065</t>
  </si>
  <si>
    <t>DS0571</t>
  </si>
  <si>
    <t>DS734</t>
  </si>
  <si>
    <t>CW 36106</t>
  </si>
  <si>
    <t>Chema 1</t>
  </si>
  <si>
    <t>SW120</t>
  </si>
  <si>
    <t>R95BD106 RR</t>
  </si>
  <si>
    <t>PGI 801</t>
  </si>
  <si>
    <t>MEAN</t>
  </si>
  <si>
    <t>CV</t>
  </si>
  <si>
    <t>LSD (0.1)</t>
  </si>
  <si>
    <t>NS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</si>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</sst>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7KAC\2010\ForageAnalyzerK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tsciences\dfs\FacultyData\PUTNAM\PUTNAMShared\3A-VarietyTRIALmanagement\FinalResults\2009AlfalfaResults\HTM\07KAC09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07KAC10 Data"/>
      <sheetName val="07KAC10"/>
      <sheetName val="07KAC10.Debug"/>
      <sheetName val="Sheet3"/>
      <sheetName val="Sheet2"/>
      <sheetName val="07KAC10.ANOVA"/>
      <sheetName val="07KAC10.Analysis"/>
      <sheetName val="07KAC10 Data.Debug"/>
      <sheetName val="07KAC10 Data.ANOVA"/>
      <sheetName val="07KAC10 Data.Analy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KAC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2"/>
  <sheetViews>
    <sheetView tabSelected="1" zoomScale="75" zoomScaleNormal="75" zoomScalePageLayoutView="0" workbookViewId="0" topLeftCell="A1">
      <selection activeCell="AZ75" sqref="AZ75"/>
    </sheetView>
  </sheetViews>
  <sheetFormatPr defaultColWidth="9.140625" defaultRowHeight="12.75"/>
  <cols>
    <col min="1" max="1" width="19.7109375" style="21" customWidth="1"/>
    <col min="2" max="2" width="3.57421875" style="22" customWidth="1"/>
    <col min="3" max="3" width="1.7109375" style="0" customWidth="1"/>
    <col min="4" max="4" width="3.57421875" style="23" bestFit="1" customWidth="1"/>
    <col min="5" max="5" width="4.7109375" style="0" customWidth="1"/>
    <col min="6" max="6" width="1.7109375" style="0" customWidth="1"/>
    <col min="7" max="7" width="3.57421875" style="23" bestFit="1" customWidth="1"/>
    <col min="8" max="8" width="4.7109375" style="0" customWidth="1"/>
    <col min="9" max="9" width="1.7109375" style="0" customWidth="1"/>
    <col min="10" max="10" width="3.57421875" style="23" bestFit="1" customWidth="1"/>
    <col min="11" max="11" width="4.7109375" style="0" customWidth="1"/>
    <col min="12" max="12" width="1.7109375" style="0" customWidth="1"/>
    <col min="13" max="13" width="3.57421875" style="23" bestFit="1" customWidth="1"/>
    <col min="14" max="14" width="4.7109375" style="0" customWidth="1"/>
    <col min="15" max="15" width="1.7109375" style="0" customWidth="1"/>
    <col min="16" max="16" width="3.57421875" style="23" bestFit="1" customWidth="1"/>
    <col min="17" max="17" width="4.7109375" style="0" customWidth="1"/>
    <col min="18" max="18" width="1.7109375" style="0" customWidth="1"/>
    <col min="19" max="19" width="3.57421875" style="23" bestFit="1" customWidth="1"/>
    <col min="20" max="20" width="4.7109375" style="0" customWidth="1"/>
    <col min="21" max="21" width="1.7109375" style="0" customWidth="1"/>
    <col min="22" max="22" width="3.57421875" style="23" bestFit="1" customWidth="1"/>
    <col min="23" max="23" width="4.7109375" style="0" customWidth="1"/>
    <col min="24" max="24" width="1.7109375" style="0" customWidth="1"/>
    <col min="25" max="25" width="4.140625" style="23" bestFit="1" customWidth="1"/>
    <col min="26" max="26" width="4.7109375" style="0" customWidth="1"/>
    <col min="27" max="27" width="1.421875" style="0" customWidth="1"/>
    <col min="28" max="43" width="1.421875" style="24" customWidth="1"/>
    <col min="44" max="44" width="1.421875" style="0" customWidth="1"/>
    <col min="45" max="45" width="5.57421875" style="0" customWidth="1"/>
  </cols>
  <sheetData>
    <row r="1" spans="1:45" ht="12" customHeight="1">
      <c r="A1" s="25" t="s">
        <v>0</v>
      </c>
      <c r="B1" s="1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2" customHeight="1" thickBot="1">
      <c r="A2" s="4" t="s">
        <v>1</v>
      </c>
      <c r="B2" s="1"/>
      <c r="C2" s="2"/>
      <c r="D2" s="3"/>
      <c r="E2" s="2"/>
      <c r="F2" s="2"/>
      <c r="G2" s="3"/>
      <c r="H2" s="2"/>
      <c r="I2" s="2"/>
      <c r="J2" s="3"/>
      <c r="K2" s="2"/>
      <c r="L2" s="2"/>
      <c r="M2" s="3"/>
      <c r="N2" s="2"/>
      <c r="O2" s="2"/>
      <c r="P2" s="3"/>
      <c r="Q2" s="2"/>
      <c r="R2" s="2"/>
      <c r="S2" s="3"/>
      <c r="T2" s="2"/>
      <c r="U2" s="2"/>
      <c r="V2" s="3"/>
      <c r="W2" s="2"/>
      <c r="X2" s="2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2" customHeight="1" thickTop="1">
      <c r="A3" s="26"/>
      <c r="B3" s="27"/>
      <c r="C3" s="28"/>
      <c r="D3" s="38" t="s">
        <v>2</v>
      </c>
      <c r="E3" s="38"/>
      <c r="F3" s="28"/>
      <c r="G3" s="38" t="s">
        <v>3</v>
      </c>
      <c r="H3" s="38"/>
      <c r="I3" s="28"/>
      <c r="J3" s="38" t="s">
        <v>4</v>
      </c>
      <c r="K3" s="38"/>
      <c r="L3" s="28"/>
      <c r="M3" s="38" t="s">
        <v>5</v>
      </c>
      <c r="N3" s="38"/>
      <c r="O3" s="28"/>
      <c r="P3" s="38" t="s">
        <v>6</v>
      </c>
      <c r="Q3" s="38"/>
      <c r="R3" s="28"/>
      <c r="S3" s="38" t="s">
        <v>7</v>
      </c>
      <c r="T3" s="38"/>
      <c r="U3" s="28"/>
      <c r="V3" s="38" t="s">
        <v>8</v>
      </c>
      <c r="W3" s="38"/>
      <c r="X3" s="28"/>
      <c r="Y3" s="38" t="s">
        <v>9</v>
      </c>
      <c r="Z3" s="3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7" t="s">
        <v>10</v>
      </c>
    </row>
    <row r="4" spans="1:45" ht="12" customHeight="1">
      <c r="A4" s="5"/>
      <c r="B4" s="29"/>
      <c r="C4" s="30"/>
      <c r="D4" s="39">
        <v>40303</v>
      </c>
      <c r="E4" s="40"/>
      <c r="F4" s="30"/>
      <c r="G4" s="39">
        <v>40331</v>
      </c>
      <c r="H4" s="40"/>
      <c r="I4" s="30"/>
      <c r="J4" s="39">
        <v>40360</v>
      </c>
      <c r="K4" s="40"/>
      <c r="L4" s="30"/>
      <c r="M4" s="39">
        <v>40387</v>
      </c>
      <c r="N4" s="40"/>
      <c r="O4" s="30"/>
      <c r="P4" s="39">
        <v>40417</v>
      </c>
      <c r="Q4" s="40"/>
      <c r="R4" s="30"/>
      <c r="S4" s="39">
        <v>40451</v>
      </c>
      <c r="T4" s="40"/>
      <c r="U4" s="30"/>
      <c r="V4" s="39">
        <v>40485</v>
      </c>
      <c r="W4" s="40"/>
      <c r="X4" s="30"/>
      <c r="Y4" s="40" t="s">
        <v>11</v>
      </c>
      <c r="Z4" s="4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29" t="s">
        <v>12</v>
      </c>
    </row>
    <row r="5" spans="1:45" ht="12" customHeight="1">
      <c r="A5" s="31"/>
      <c r="B5" s="32" t="s">
        <v>13</v>
      </c>
      <c r="C5" s="33"/>
      <c r="D5" s="37" t="s">
        <v>14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2" t="s">
        <v>15</v>
      </c>
    </row>
    <row r="6" spans="1:45" ht="12" customHeight="1">
      <c r="A6" s="34" t="s">
        <v>16</v>
      </c>
      <c r="B6" s="29"/>
      <c r="C6" s="6"/>
      <c r="D6" s="7"/>
      <c r="E6" s="6"/>
      <c r="F6" s="6"/>
      <c r="G6" s="7"/>
      <c r="H6" s="6"/>
      <c r="I6" s="6"/>
      <c r="J6" s="7"/>
      <c r="K6" s="6"/>
      <c r="L6" s="6"/>
      <c r="M6" s="7"/>
      <c r="N6" s="6"/>
      <c r="O6" s="6"/>
      <c r="P6" s="7"/>
      <c r="Q6" s="6"/>
      <c r="R6" s="6"/>
      <c r="S6" s="7"/>
      <c r="T6" s="6"/>
      <c r="U6" s="6"/>
      <c r="V6" s="7"/>
      <c r="W6" s="6"/>
      <c r="X6" s="6"/>
      <c r="Y6" s="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" customHeight="1">
      <c r="A7" s="5" t="s">
        <v>17</v>
      </c>
      <c r="B7" s="29">
        <v>9</v>
      </c>
      <c r="C7" s="6"/>
      <c r="D7" s="8">
        <v>2.09833331592789</v>
      </c>
      <c r="E7" s="9">
        <v>28</v>
      </c>
      <c r="F7" s="6"/>
      <c r="G7" s="8">
        <v>1.834824393259971</v>
      </c>
      <c r="H7" s="9">
        <v>9</v>
      </c>
      <c r="I7" s="6"/>
      <c r="J7" s="8">
        <v>2.360542505270958</v>
      </c>
      <c r="K7" s="9">
        <v>2</v>
      </c>
      <c r="L7" s="6"/>
      <c r="M7" s="8">
        <v>2.052855509678866</v>
      </c>
      <c r="N7" s="9">
        <v>2</v>
      </c>
      <c r="O7" s="6"/>
      <c r="P7" s="8">
        <v>1.917885562111653</v>
      </c>
      <c r="Q7" s="9">
        <v>2</v>
      </c>
      <c r="R7" s="6"/>
      <c r="S7" s="8">
        <v>1.4303973876434406</v>
      </c>
      <c r="T7" s="9">
        <v>1</v>
      </c>
      <c r="U7" s="6"/>
      <c r="V7" s="8">
        <v>1.1054532268666266</v>
      </c>
      <c r="W7" s="9">
        <v>2</v>
      </c>
      <c r="X7" s="6"/>
      <c r="Y7" s="8">
        <v>12.800291900759406</v>
      </c>
      <c r="Z7" s="9">
        <v>2</v>
      </c>
      <c r="AA7" s="6"/>
      <c r="AB7" s="6" t="str">
        <f aca="true" t="shared" si="0" ref="AB7:AB21">CHAR(65)</f>
        <v>A</v>
      </c>
      <c r="AC7" s="6" t="str">
        <f aca="true" t="shared" si="1" ref="AC7:AC22">CHAR(66)</f>
        <v>B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>
        <v>157.19417507794066</v>
      </c>
    </row>
    <row r="8" spans="1:45" ht="12" customHeight="1">
      <c r="A8" s="5" t="s">
        <v>18</v>
      </c>
      <c r="B8" s="29">
        <v>9</v>
      </c>
      <c r="C8" s="6"/>
      <c r="D8" s="8">
        <v>2.152194278047964</v>
      </c>
      <c r="E8" s="9">
        <v>24</v>
      </c>
      <c r="F8" s="6"/>
      <c r="G8" s="8">
        <v>1.9381947816126452</v>
      </c>
      <c r="H8" s="9">
        <v>3</v>
      </c>
      <c r="I8" s="6"/>
      <c r="J8" s="8">
        <v>2.347941744566665</v>
      </c>
      <c r="K8" s="9">
        <v>4</v>
      </c>
      <c r="L8" s="6"/>
      <c r="M8" s="8">
        <v>1.9864696349877584</v>
      </c>
      <c r="N8" s="9">
        <v>3</v>
      </c>
      <c r="O8" s="6"/>
      <c r="P8" s="8">
        <v>1.7336818640557317</v>
      </c>
      <c r="Q8" s="9">
        <v>7</v>
      </c>
      <c r="R8" s="6"/>
      <c r="S8" s="8">
        <v>1.2553116539927227</v>
      </c>
      <c r="T8" s="9">
        <v>7</v>
      </c>
      <c r="U8" s="6"/>
      <c r="V8" s="8">
        <v>0.9912978627506556</v>
      </c>
      <c r="W8" s="9">
        <v>8</v>
      </c>
      <c r="X8" s="6"/>
      <c r="Y8" s="8">
        <v>12.405091820014142</v>
      </c>
      <c r="Z8" s="9">
        <v>4</v>
      </c>
      <c r="AA8" s="6"/>
      <c r="AB8" s="6" t="str">
        <f t="shared" si="0"/>
        <v>A</v>
      </c>
      <c r="AC8" s="6" t="str">
        <f t="shared" si="1"/>
        <v>B</v>
      </c>
      <c r="AD8" s="6" t="str">
        <f aca="true" t="shared" si="2" ref="AD8:AD26">CHAR(67)</f>
        <v>C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>
        <v>152.34091460816953</v>
      </c>
    </row>
    <row r="9" spans="1:45" ht="12" customHeight="1">
      <c r="A9" s="5" t="s">
        <v>19</v>
      </c>
      <c r="B9" s="29">
        <v>8</v>
      </c>
      <c r="C9" s="6"/>
      <c r="D9" s="8">
        <v>2.645919764148644</v>
      </c>
      <c r="E9" s="9">
        <v>2</v>
      </c>
      <c r="F9" s="6"/>
      <c r="G9" s="8">
        <v>1.9898799757889827</v>
      </c>
      <c r="H9" s="9">
        <v>1</v>
      </c>
      <c r="I9" s="6"/>
      <c r="J9" s="8">
        <v>2.2555361660685134</v>
      </c>
      <c r="K9" s="9">
        <v>6</v>
      </c>
      <c r="L9" s="6"/>
      <c r="M9" s="8">
        <v>1.7349693020233699</v>
      </c>
      <c r="N9" s="9">
        <v>17</v>
      </c>
      <c r="O9" s="6"/>
      <c r="P9" s="8">
        <v>1.4939461687917748</v>
      </c>
      <c r="Q9" s="9">
        <v>22</v>
      </c>
      <c r="R9" s="6"/>
      <c r="S9" s="8">
        <v>1.1905829888248816</v>
      </c>
      <c r="T9" s="9">
        <v>13</v>
      </c>
      <c r="U9" s="6"/>
      <c r="V9" s="8">
        <v>0.9639786303126452</v>
      </c>
      <c r="W9" s="9">
        <v>12</v>
      </c>
      <c r="X9" s="6"/>
      <c r="Y9" s="8">
        <v>12.274812995958811</v>
      </c>
      <c r="Z9" s="9">
        <v>5</v>
      </c>
      <c r="AA9" s="6"/>
      <c r="AB9" s="6" t="str">
        <f t="shared" si="0"/>
        <v>A</v>
      </c>
      <c r="AC9" s="6" t="str">
        <f t="shared" si="1"/>
        <v>B</v>
      </c>
      <c r="AD9" s="6" t="str">
        <f t="shared" si="2"/>
        <v>C</v>
      </c>
      <c r="AE9" s="6" t="str">
        <f aca="true" t="shared" si="3" ref="AE9:AE28">CHAR(68)</f>
        <v>D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8">
        <v>150.7410235715997</v>
      </c>
    </row>
    <row r="10" spans="1:45" ht="12" customHeight="1">
      <c r="A10" s="5" t="s">
        <v>20</v>
      </c>
      <c r="B10" s="29">
        <v>9</v>
      </c>
      <c r="C10" s="6"/>
      <c r="D10" s="8">
        <v>2.0972112125503886</v>
      </c>
      <c r="E10" s="9">
        <v>29</v>
      </c>
      <c r="F10" s="6"/>
      <c r="G10" s="8">
        <v>1.7185327063632123</v>
      </c>
      <c r="H10" s="9">
        <v>17</v>
      </c>
      <c r="I10" s="6"/>
      <c r="J10" s="8">
        <v>2.14772965782067</v>
      </c>
      <c r="K10" s="9">
        <v>11</v>
      </c>
      <c r="L10" s="6"/>
      <c r="M10" s="8">
        <v>1.9405101832785299</v>
      </c>
      <c r="N10" s="9">
        <v>5</v>
      </c>
      <c r="O10" s="6"/>
      <c r="P10" s="8">
        <v>1.9097589283738916</v>
      </c>
      <c r="Q10" s="9">
        <v>3</v>
      </c>
      <c r="R10" s="6"/>
      <c r="S10" s="8">
        <v>1.2945733033568232</v>
      </c>
      <c r="T10" s="9">
        <v>4</v>
      </c>
      <c r="U10" s="6"/>
      <c r="V10" s="8">
        <v>1.0693528125735416</v>
      </c>
      <c r="W10" s="9">
        <v>4</v>
      </c>
      <c r="X10" s="6"/>
      <c r="Y10" s="8">
        <v>12.177668804317056</v>
      </c>
      <c r="Z10" s="9">
        <v>8</v>
      </c>
      <c r="AA10" s="6"/>
      <c r="AB10" s="6" t="str">
        <f t="shared" si="0"/>
        <v>A</v>
      </c>
      <c r="AC10" s="6" t="str">
        <f t="shared" si="1"/>
        <v>B</v>
      </c>
      <c r="AD10" s="6" t="str">
        <f t="shared" si="2"/>
        <v>C</v>
      </c>
      <c r="AE10" s="6" t="str">
        <f t="shared" si="3"/>
        <v>D</v>
      </c>
      <c r="AF10" s="6" t="str">
        <f aca="true" t="shared" si="4" ref="AF10:AF29">CHAR(69)</f>
        <v>E</v>
      </c>
      <c r="AG10" s="6" t="str">
        <f aca="true" t="shared" si="5" ref="AG10:AG30">CHAR(70)</f>
        <v>F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8">
        <v>149.5480428812271</v>
      </c>
    </row>
    <row r="11" spans="1:45" ht="12" customHeight="1">
      <c r="A11" s="5" t="s">
        <v>21</v>
      </c>
      <c r="B11" s="29">
        <v>8</v>
      </c>
      <c r="C11" s="6"/>
      <c r="D11" s="8">
        <v>2.3317308184482113</v>
      </c>
      <c r="E11" s="9">
        <v>10</v>
      </c>
      <c r="F11" s="6"/>
      <c r="G11" s="8">
        <v>1.848822466682729</v>
      </c>
      <c r="H11" s="9">
        <v>6</v>
      </c>
      <c r="I11" s="6"/>
      <c r="J11" s="8">
        <v>2.067924840026812</v>
      </c>
      <c r="K11" s="9">
        <v>17</v>
      </c>
      <c r="L11" s="6"/>
      <c r="M11" s="8">
        <v>1.8817842172056272</v>
      </c>
      <c r="N11" s="9">
        <v>8</v>
      </c>
      <c r="O11" s="6"/>
      <c r="P11" s="8">
        <v>1.5792758230382677</v>
      </c>
      <c r="Q11" s="9">
        <v>14</v>
      </c>
      <c r="R11" s="6"/>
      <c r="S11" s="8">
        <v>1.2744119158455285</v>
      </c>
      <c r="T11" s="9">
        <v>5</v>
      </c>
      <c r="U11" s="6"/>
      <c r="V11" s="8">
        <v>0.9522703878392123</v>
      </c>
      <c r="W11" s="9">
        <v>18</v>
      </c>
      <c r="X11" s="6"/>
      <c r="Y11" s="8">
        <v>11.93622046908639</v>
      </c>
      <c r="Z11" s="9">
        <v>9</v>
      </c>
      <c r="AA11" s="6"/>
      <c r="AB11" s="6" t="str">
        <f t="shared" si="0"/>
        <v>A</v>
      </c>
      <c r="AC11" s="6" t="str">
        <f t="shared" si="1"/>
        <v>B</v>
      </c>
      <c r="AD11" s="6" t="str">
        <f t="shared" si="2"/>
        <v>C</v>
      </c>
      <c r="AE11" s="6" t="str">
        <f t="shared" si="3"/>
        <v>D</v>
      </c>
      <c r="AF11" s="6" t="str">
        <f t="shared" si="4"/>
        <v>E</v>
      </c>
      <c r="AG11" s="6" t="str">
        <f t="shared" si="5"/>
        <v>F</v>
      </c>
      <c r="AH11" s="6" t="str">
        <f aca="true" t="shared" si="6" ref="AH11:AH31">CHAR(71)</f>
        <v>G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8">
        <v>146.5829330091409</v>
      </c>
    </row>
    <row r="12" spans="1:45" ht="12" customHeight="1">
      <c r="A12" s="5" t="s">
        <v>22</v>
      </c>
      <c r="B12" s="29">
        <v>8</v>
      </c>
      <c r="C12" s="6"/>
      <c r="D12" s="8">
        <v>2.324998198183202</v>
      </c>
      <c r="E12" s="9">
        <v>11</v>
      </c>
      <c r="F12" s="6"/>
      <c r="G12" s="8">
        <v>1.8520527913187503</v>
      </c>
      <c r="H12" s="9">
        <v>5</v>
      </c>
      <c r="I12" s="6"/>
      <c r="J12" s="8">
        <v>2.125328305457482</v>
      </c>
      <c r="K12" s="9">
        <v>13</v>
      </c>
      <c r="L12" s="6"/>
      <c r="M12" s="8">
        <v>1.7234794390960628</v>
      </c>
      <c r="N12" s="9">
        <v>18</v>
      </c>
      <c r="O12" s="6"/>
      <c r="P12" s="8">
        <v>1.5359337764368746</v>
      </c>
      <c r="Q12" s="9">
        <v>18</v>
      </c>
      <c r="R12" s="6"/>
      <c r="S12" s="8">
        <v>1.1799717322399896</v>
      </c>
      <c r="T12" s="9">
        <v>17</v>
      </c>
      <c r="U12" s="6"/>
      <c r="V12" s="8">
        <v>0.960075882821501</v>
      </c>
      <c r="W12" s="9">
        <v>14</v>
      </c>
      <c r="X12" s="6"/>
      <c r="Y12" s="8">
        <v>11.701840125553861</v>
      </c>
      <c r="Z12" s="9">
        <v>12</v>
      </c>
      <c r="AA12" s="6"/>
      <c r="AB12" s="6" t="str">
        <f t="shared" si="0"/>
        <v>A</v>
      </c>
      <c r="AC12" s="6" t="str">
        <f t="shared" si="1"/>
        <v>B</v>
      </c>
      <c r="AD12" s="6" t="str">
        <f t="shared" si="2"/>
        <v>C</v>
      </c>
      <c r="AE12" s="6" t="str">
        <f t="shared" si="3"/>
        <v>D</v>
      </c>
      <c r="AF12" s="6" t="str">
        <f t="shared" si="4"/>
        <v>E</v>
      </c>
      <c r="AG12" s="6" t="str">
        <f t="shared" si="5"/>
        <v>F</v>
      </c>
      <c r="AH12" s="6" t="str">
        <f t="shared" si="6"/>
        <v>G</v>
      </c>
      <c r="AI12" s="6" t="str">
        <f aca="true" t="shared" si="7" ref="AI12:AI32">CHAR(72)</f>
        <v>H</v>
      </c>
      <c r="AJ12" s="6" t="str">
        <f aca="true" t="shared" si="8" ref="AJ12:AJ32">CHAR(73)</f>
        <v>I</v>
      </c>
      <c r="AK12" s="6"/>
      <c r="AL12" s="6"/>
      <c r="AM12" s="6"/>
      <c r="AN12" s="6"/>
      <c r="AO12" s="6"/>
      <c r="AP12" s="6"/>
      <c r="AQ12" s="6"/>
      <c r="AR12" s="6"/>
      <c r="AS12" s="8">
        <v>143.7046217142325</v>
      </c>
    </row>
    <row r="13" spans="1:45" ht="12" customHeight="1">
      <c r="A13" s="5" t="s">
        <v>23</v>
      </c>
      <c r="B13" s="29">
        <v>9</v>
      </c>
      <c r="C13" s="6"/>
      <c r="D13" s="8">
        <v>1.9367504295676672</v>
      </c>
      <c r="E13" s="9">
        <v>47</v>
      </c>
      <c r="F13" s="6"/>
      <c r="G13" s="8">
        <v>1.6453120146134013</v>
      </c>
      <c r="H13" s="9">
        <v>32</v>
      </c>
      <c r="I13" s="6"/>
      <c r="J13" s="8">
        <v>2.2429354053642196</v>
      </c>
      <c r="K13" s="9">
        <v>7</v>
      </c>
      <c r="L13" s="6"/>
      <c r="M13" s="8">
        <v>1.8332714626236637</v>
      </c>
      <c r="N13" s="9">
        <v>9</v>
      </c>
      <c r="O13" s="6"/>
      <c r="P13" s="8">
        <v>1.7986949339578215</v>
      </c>
      <c r="Q13" s="9">
        <v>5</v>
      </c>
      <c r="R13" s="6"/>
      <c r="S13" s="8">
        <v>1.2330280151644495</v>
      </c>
      <c r="T13" s="9">
        <v>8</v>
      </c>
      <c r="U13" s="6"/>
      <c r="V13" s="8">
        <v>0.8761668117618983</v>
      </c>
      <c r="W13" s="9">
        <v>34</v>
      </c>
      <c r="X13" s="6"/>
      <c r="Y13" s="8">
        <v>11.566159073053122</v>
      </c>
      <c r="Z13" s="9">
        <v>14</v>
      </c>
      <c r="AA13" s="6"/>
      <c r="AB13" s="6" t="str">
        <f t="shared" si="0"/>
        <v>A</v>
      </c>
      <c r="AC13" s="6" t="str">
        <f t="shared" si="1"/>
        <v>B</v>
      </c>
      <c r="AD13" s="6" t="str">
        <f t="shared" si="2"/>
        <v>C</v>
      </c>
      <c r="AE13" s="6" t="str">
        <f t="shared" si="3"/>
        <v>D</v>
      </c>
      <c r="AF13" s="6" t="str">
        <f t="shared" si="4"/>
        <v>E</v>
      </c>
      <c r="AG13" s="6" t="str">
        <f t="shared" si="5"/>
        <v>F</v>
      </c>
      <c r="AH13" s="6" t="str">
        <f t="shared" si="6"/>
        <v>G</v>
      </c>
      <c r="AI13" s="6" t="str">
        <f t="shared" si="7"/>
        <v>H</v>
      </c>
      <c r="AJ13" s="6" t="str">
        <f t="shared" si="8"/>
        <v>I</v>
      </c>
      <c r="AK13" s="6" t="str">
        <f aca="true" t="shared" si="9" ref="AK13:AK34">CHAR(74)</f>
        <v>J</v>
      </c>
      <c r="AL13" s="6"/>
      <c r="AM13" s="6"/>
      <c r="AN13" s="6"/>
      <c r="AO13" s="6"/>
      <c r="AP13" s="6"/>
      <c r="AQ13" s="6"/>
      <c r="AR13" s="6"/>
      <c r="AS13" s="8">
        <v>142.0383885308865</v>
      </c>
    </row>
    <row r="14" spans="1:45" ht="12" customHeight="1">
      <c r="A14" s="5" t="s">
        <v>24</v>
      </c>
      <c r="B14" s="29">
        <v>9</v>
      </c>
      <c r="C14" s="6"/>
      <c r="D14" s="8">
        <v>2.399057021098304</v>
      </c>
      <c r="E14" s="9">
        <v>6</v>
      </c>
      <c r="F14" s="6"/>
      <c r="G14" s="8">
        <v>1.6097784436171694</v>
      </c>
      <c r="H14" s="9">
        <v>35</v>
      </c>
      <c r="I14" s="6"/>
      <c r="J14" s="8">
        <v>1.9209159651433894</v>
      </c>
      <c r="K14" s="9">
        <v>26</v>
      </c>
      <c r="L14" s="6"/>
      <c r="M14" s="8">
        <v>1.7004997132414488</v>
      </c>
      <c r="N14" s="9">
        <v>21</v>
      </c>
      <c r="O14" s="6"/>
      <c r="P14" s="8">
        <v>1.5738580672130937</v>
      </c>
      <c r="Q14" s="9">
        <v>15</v>
      </c>
      <c r="R14" s="6"/>
      <c r="S14" s="8">
        <v>1.0993261821948106</v>
      </c>
      <c r="T14" s="9">
        <v>26</v>
      </c>
      <c r="U14" s="6"/>
      <c r="V14" s="8">
        <v>0.9815409940227946</v>
      </c>
      <c r="W14" s="9">
        <v>9</v>
      </c>
      <c r="X14" s="6"/>
      <c r="Y14" s="8">
        <v>11.28497638653101</v>
      </c>
      <c r="Z14" s="9">
        <v>19</v>
      </c>
      <c r="AA14" s="6"/>
      <c r="AB14" s="6" t="str">
        <f t="shared" si="0"/>
        <v>A</v>
      </c>
      <c r="AC14" s="6" t="str">
        <f t="shared" si="1"/>
        <v>B</v>
      </c>
      <c r="AD14" s="6" t="str">
        <f t="shared" si="2"/>
        <v>C</v>
      </c>
      <c r="AE14" s="6" t="str">
        <f t="shared" si="3"/>
        <v>D</v>
      </c>
      <c r="AF14" s="6" t="str">
        <f t="shared" si="4"/>
        <v>E</v>
      </c>
      <c r="AG14" s="6" t="str">
        <f t="shared" si="5"/>
        <v>F</v>
      </c>
      <c r="AH14" s="6" t="str">
        <f t="shared" si="6"/>
        <v>G</v>
      </c>
      <c r="AI14" s="6" t="str">
        <f t="shared" si="7"/>
        <v>H</v>
      </c>
      <c r="AJ14" s="6" t="str">
        <f t="shared" si="8"/>
        <v>I</v>
      </c>
      <c r="AK14" s="6" t="str">
        <f t="shared" si="9"/>
        <v>J</v>
      </c>
      <c r="AL14" s="6" t="str">
        <f aca="true" t="shared" si="10" ref="AL14:AL34">CHAR(75)</f>
        <v>K</v>
      </c>
      <c r="AM14" s="6" t="str">
        <f aca="true" t="shared" si="11" ref="AM14:AM34">CHAR(76)</f>
        <v>L</v>
      </c>
      <c r="AN14" s="6"/>
      <c r="AO14" s="6"/>
      <c r="AP14" s="6"/>
      <c r="AQ14" s="6"/>
      <c r="AR14" s="6"/>
      <c r="AS14" s="8">
        <v>138.5853203667597</v>
      </c>
    </row>
    <row r="15" spans="1:45" ht="12" customHeight="1">
      <c r="A15" s="5" t="s">
        <v>25</v>
      </c>
      <c r="B15" s="29">
        <v>8</v>
      </c>
      <c r="C15" s="6"/>
      <c r="D15" s="8">
        <v>2.320509784673196</v>
      </c>
      <c r="E15" s="9">
        <v>12</v>
      </c>
      <c r="F15" s="6"/>
      <c r="G15" s="8">
        <v>1.7540662773594442</v>
      </c>
      <c r="H15" s="9">
        <v>14</v>
      </c>
      <c r="I15" s="6"/>
      <c r="J15" s="8">
        <v>1.9839197686648562</v>
      </c>
      <c r="K15" s="9">
        <v>22</v>
      </c>
      <c r="L15" s="6"/>
      <c r="M15" s="8">
        <v>1.6915631531868767</v>
      </c>
      <c r="N15" s="9">
        <v>22</v>
      </c>
      <c r="O15" s="6"/>
      <c r="P15" s="8">
        <v>1.384236613331998</v>
      </c>
      <c r="Q15" s="9">
        <v>25</v>
      </c>
      <c r="R15" s="6"/>
      <c r="S15" s="8">
        <v>1.1778494809230113</v>
      </c>
      <c r="T15" s="9">
        <v>19</v>
      </c>
      <c r="U15" s="6"/>
      <c r="V15" s="8">
        <v>0.9112915391821972</v>
      </c>
      <c r="W15" s="9">
        <v>28</v>
      </c>
      <c r="X15" s="6"/>
      <c r="Y15" s="8">
        <v>11.223436617321578</v>
      </c>
      <c r="Z15" s="9">
        <v>20</v>
      </c>
      <c r="AA15" s="6"/>
      <c r="AB15" s="6" t="str">
        <f t="shared" si="0"/>
        <v>A</v>
      </c>
      <c r="AC15" s="6" t="str">
        <f t="shared" si="1"/>
        <v>B</v>
      </c>
      <c r="AD15" s="6" t="str">
        <f t="shared" si="2"/>
        <v>C</v>
      </c>
      <c r="AE15" s="6" t="str">
        <f t="shared" si="3"/>
        <v>D</v>
      </c>
      <c r="AF15" s="6" t="str">
        <f t="shared" si="4"/>
        <v>E</v>
      </c>
      <c r="AG15" s="6" t="str">
        <f t="shared" si="5"/>
        <v>F</v>
      </c>
      <c r="AH15" s="6" t="str">
        <f t="shared" si="6"/>
        <v>G</v>
      </c>
      <c r="AI15" s="6" t="str">
        <f t="shared" si="7"/>
        <v>H</v>
      </c>
      <c r="AJ15" s="6" t="str">
        <f t="shared" si="8"/>
        <v>I</v>
      </c>
      <c r="AK15" s="6" t="str">
        <f t="shared" si="9"/>
        <v>J</v>
      </c>
      <c r="AL15" s="6" t="str">
        <f t="shared" si="10"/>
        <v>K</v>
      </c>
      <c r="AM15" s="6" t="str">
        <f t="shared" si="11"/>
        <v>L</v>
      </c>
      <c r="AN15" s="6" t="str">
        <f aca="true" t="shared" si="12" ref="AN15:AN34">CHAR(77)</f>
        <v>M</v>
      </c>
      <c r="AO15" s="6"/>
      <c r="AP15" s="6"/>
      <c r="AQ15" s="6"/>
      <c r="AR15" s="6"/>
      <c r="AS15" s="8">
        <v>137.82958031564496</v>
      </c>
    </row>
    <row r="16" spans="1:45" ht="12" customHeight="1">
      <c r="A16" s="5" t="s">
        <v>26</v>
      </c>
      <c r="B16" s="29">
        <v>9</v>
      </c>
      <c r="C16" s="6"/>
      <c r="D16" s="8">
        <v>1.870546330295076</v>
      </c>
      <c r="E16" s="9">
        <v>53</v>
      </c>
      <c r="F16" s="6"/>
      <c r="G16" s="8">
        <v>1.5871661711650218</v>
      </c>
      <c r="H16" s="9">
        <v>41</v>
      </c>
      <c r="I16" s="6"/>
      <c r="J16" s="8">
        <v>2.098726699526196</v>
      </c>
      <c r="K16" s="9">
        <v>15</v>
      </c>
      <c r="L16" s="6"/>
      <c r="M16" s="8">
        <v>1.7924186166599054</v>
      </c>
      <c r="N16" s="9">
        <v>12</v>
      </c>
      <c r="O16" s="6"/>
      <c r="P16" s="8">
        <v>1.5630225555627455</v>
      </c>
      <c r="Q16" s="9">
        <v>16</v>
      </c>
      <c r="R16" s="6"/>
      <c r="S16" s="8">
        <v>1.1905829888248816</v>
      </c>
      <c r="T16" s="9">
        <v>13</v>
      </c>
      <c r="U16" s="6"/>
      <c r="V16" s="8">
        <v>0.9522703878392124</v>
      </c>
      <c r="W16" s="9">
        <v>17</v>
      </c>
      <c r="X16" s="6"/>
      <c r="Y16" s="8">
        <v>11.054733749873037</v>
      </c>
      <c r="Z16" s="9">
        <v>22</v>
      </c>
      <c r="AA16" s="6"/>
      <c r="AB16" s="6" t="str">
        <f t="shared" si="0"/>
        <v>A</v>
      </c>
      <c r="AC16" s="6" t="str">
        <f t="shared" si="1"/>
        <v>B</v>
      </c>
      <c r="AD16" s="6" t="str">
        <f t="shared" si="2"/>
        <v>C</v>
      </c>
      <c r="AE16" s="6" t="str">
        <f t="shared" si="3"/>
        <v>D</v>
      </c>
      <c r="AF16" s="6" t="str">
        <f t="shared" si="4"/>
        <v>E</v>
      </c>
      <c r="AG16" s="6" t="str">
        <f t="shared" si="5"/>
        <v>F</v>
      </c>
      <c r="AH16" s="6" t="str">
        <f t="shared" si="6"/>
        <v>G</v>
      </c>
      <c r="AI16" s="6" t="str">
        <f t="shared" si="7"/>
        <v>H</v>
      </c>
      <c r="AJ16" s="6" t="str">
        <f t="shared" si="8"/>
        <v>I</v>
      </c>
      <c r="AK16" s="6" t="str">
        <f t="shared" si="9"/>
        <v>J</v>
      </c>
      <c r="AL16" s="6" t="str">
        <f t="shared" si="10"/>
        <v>K</v>
      </c>
      <c r="AM16" s="6" t="str">
        <f t="shared" si="11"/>
        <v>L</v>
      </c>
      <c r="AN16" s="6" t="str">
        <f t="shared" si="12"/>
        <v>M</v>
      </c>
      <c r="AO16" s="6"/>
      <c r="AP16" s="6"/>
      <c r="AQ16" s="6"/>
      <c r="AR16" s="6"/>
      <c r="AS16" s="8">
        <v>135.75782224266825</v>
      </c>
    </row>
    <row r="17" spans="1:45" ht="12" customHeight="1">
      <c r="A17" s="5" t="s">
        <v>27</v>
      </c>
      <c r="B17" s="29">
        <v>8</v>
      </c>
      <c r="C17" s="6"/>
      <c r="D17" s="8">
        <v>1.9838787714227322</v>
      </c>
      <c r="E17" s="9">
        <v>44</v>
      </c>
      <c r="F17" s="6"/>
      <c r="G17" s="8">
        <v>1.5968571450730848</v>
      </c>
      <c r="H17" s="9">
        <v>39</v>
      </c>
      <c r="I17" s="6"/>
      <c r="J17" s="8">
        <v>1.934356776561302</v>
      </c>
      <c r="K17" s="9">
        <v>25</v>
      </c>
      <c r="L17" s="6"/>
      <c r="M17" s="8">
        <v>1.7107129247323885</v>
      </c>
      <c r="N17" s="9">
        <v>20</v>
      </c>
      <c r="O17" s="6"/>
      <c r="P17" s="8">
        <v>1.652415526678119</v>
      </c>
      <c r="Q17" s="9">
        <v>10</v>
      </c>
      <c r="R17" s="6"/>
      <c r="S17" s="8">
        <v>1.1884607375079033</v>
      </c>
      <c r="T17" s="9">
        <v>15</v>
      </c>
      <c r="U17" s="6"/>
      <c r="V17" s="8">
        <v>0.9561731353303567</v>
      </c>
      <c r="W17" s="9">
        <v>15</v>
      </c>
      <c r="X17" s="6"/>
      <c r="Y17" s="8">
        <v>11.022855017305886</v>
      </c>
      <c r="Z17" s="9">
        <v>23</v>
      </c>
      <c r="AA17" s="6"/>
      <c r="AB17" s="6" t="str">
        <f t="shared" si="0"/>
        <v>A</v>
      </c>
      <c r="AC17" s="6" t="str">
        <f t="shared" si="1"/>
        <v>B</v>
      </c>
      <c r="AD17" s="6" t="str">
        <f t="shared" si="2"/>
        <v>C</v>
      </c>
      <c r="AE17" s="6" t="str">
        <f t="shared" si="3"/>
        <v>D</v>
      </c>
      <c r="AF17" s="6" t="str">
        <f t="shared" si="4"/>
        <v>E</v>
      </c>
      <c r="AG17" s="6" t="str">
        <f t="shared" si="5"/>
        <v>F</v>
      </c>
      <c r="AH17" s="6" t="str">
        <f t="shared" si="6"/>
        <v>G</v>
      </c>
      <c r="AI17" s="6" t="str">
        <f t="shared" si="7"/>
        <v>H</v>
      </c>
      <c r="AJ17" s="6" t="str">
        <f t="shared" si="8"/>
        <v>I</v>
      </c>
      <c r="AK17" s="6" t="str">
        <f t="shared" si="9"/>
        <v>J</v>
      </c>
      <c r="AL17" s="6" t="str">
        <f t="shared" si="10"/>
        <v>K</v>
      </c>
      <c r="AM17" s="6" t="str">
        <f t="shared" si="11"/>
        <v>L</v>
      </c>
      <c r="AN17" s="6" t="str">
        <f t="shared" si="12"/>
        <v>M</v>
      </c>
      <c r="AO17" s="6"/>
      <c r="AP17" s="6"/>
      <c r="AQ17" s="6"/>
      <c r="AR17" s="6"/>
      <c r="AS17" s="8">
        <v>135.36633499321528</v>
      </c>
    </row>
    <row r="18" spans="1:45" ht="12" customHeight="1">
      <c r="A18" s="5" t="s">
        <v>28</v>
      </c>
      <c r="B18" s="29">
        <v>9</v>
      </c>
      <c r="C18" s="6"/>
      <c r="D18" s="8">
        <v>2.1039438328153977</v>
      </c>
      <c r="E18" s="9">
        <v>27</v>
      </c>
      <c r="F18" s="6"/>
      <c r="G18" s="8">
        <v>1.6130087682531906</v>
      </c>
      <c r="H18" s="9">
        <v>34</v>
      </c>
      <c r="I18" s="6"/>
      <c r="J18" s="8">
        <v>1.8943143592121032</v>
      </c>
      <c r="K18" s="9">
        <v>27</v>
      </c>
      <c r="L18" s="6"/>
      <c r="M18" s="8">
        <v>1.5562381009319264</v>
      </c>
      <c r="N18" s="9">
        <v>33</v>
      </c>
      <c r="O18" s="6"/>
      <c r="P18" s="8">
        <v>1.4898828519228944</v>
      </c>
      <c r="Q18" s="9">
        <v>23</v>
      </c>
      <c r="R18" s="6"/>
      <c r="S18" s="8">
        <v>1.1842162348739464</v>
      </c>
      <c r="T18" s="9">
        <v>16</v>
      </c>
      <c r="U18" s="6"/>
      <c r="V18" s="8">
        <v>0.9952006102417998</v>
      </c>
      <c r="W18" s="9">
        <v>7</v>
      </c>
      <c r="X18" s="6"/>
      <c r="Y18" s="8">
        <v>10.836804758251258</v>
      </c>
      <c r="Z18" s="9">
        <v>26</v>
      </c>
      <c r="AA18" s="6"/>
      <c r="AB18" s="6" t="str">
        <f t="shared" si="0"/>
        <v>A</v>
      </c>
      <c r="AC18" s="6" t="str">
        <f t="shared" si="1"/>
        <v>B</v>
      </c>
      <c r="AD18" s="6" t="str">
        <f t="shared" si="2"/>
        <v>C</v>
      </c>
      <c r="AE18" s="6" t="str">
        <f t="shared" si="3"/>
        <v>D</v>
      </c>
      <c r="AF18" s="6" t="str">
        <f t="shared" si="4"/>
        <v>E</v>
      </c>
      <c r="AG18" s="6" t="str">
        <f t="shared" si="5"/>
        <v>F</v>
      </c>
      <c r="AH18" s="6" t="str">
        <f t="shared" si="6"/>
        <v>G</v>
      </c>
      <c r="AI18" s="6" t="str">
        <f t="shared" si="7"/>
        <v>H</v>
      </c>
      <c r="AJ18" s="6" t="str">
        <f t="shared" si="8"/>
        <v>I</v>
      </c>
      <c r="AK18" s="6" t="str">
        <f t="shared" si="9"/>
        <v>J</v>
      </c>
      <c r="AL18" s="6" t="str">
        <f t="shared" si="10"/>
        <v>K</v>
      </c>
      <c r="AM18" s="6" t="str">
        <f t="shared" si="11"/>
        <v>L</v>
      </c>
      <c r="AN18" s="6" t="str">
        <f t="shared" si="12"/>
        <v>M</v>
      </c>
      <c r="AO18" s="6"/>
      <c r="AP18" s="6"/>
      <c r="AQ18" s="6"/>
      <c r="AR18" s="6"/>
      <c r="AS18" s="8">
        <v>133.0815420195961</v>
      </c>
    </row>
    <row r="19" spans="1:45" ht="12" customHeight="1">
      <c r="A19" s="5" t="s">
        <v>29</v>
      </c>
      <c r="B19" s="29">
        <v>9</v>
      </c>
      <c r="C19" s="6"/>
      <c r="D19" s="8">
        <v>2.5269768061334803</v>
      </c>
      <c r="E19" s="9">
        <v>4</v>
      </c>
      <c r="F19" s="6"/>
      <c r="G19" s="8">
        <v>1.7745250000542443</v>
      </c>
      <c r="H19" s="9">
        <v>12</v>
      </c>
      <c r="I19" s="6"/>
      <c r="J19" s="8">
        <v>1.7739070902599667</v>
      </c>
      <c r="K19" s="9">
        <v>35</v>
      </c>
      <c r="L19" s="6"/>
      <c r="M19" s="8">
        <v>1.6200706727502991</v>
      </c>
      <c r="N19" s="9">
        <v>25</v>
      </c>
      <c r="O19" s="6"/>
      <c r="P19" s="8">
        <v>1.2230583775330668</v>
      </c>
      <c r="Q19" s="9">
        <v>42</v>
      </c>
      <c r="R19" s="6"/>
      <c r="S19" s="8">
        <v>1.0250473861005664</v>
      </c>
      <c r="T19" s="9">
        <v>34</v>
      </c>
      <c r="U19" s="6"/>
      <c r="V19" s="8">
        <v>0.8751911248891121</v>
      </c>
      <c r="W19" s="9">
        <v>35</v>
      </c>
      <c r="X19" s="6"/>
      <c r="Y19" s="8">
        <v>10.818776457720734</v>
      </c>
      <c r="Z19" s="9">
        <v>27</v>
      </c>
      <c r="AA19" s="6"/>
      <c r="AB19" s="6" t="str">
        <f t="shared" si="0"/>
        <v>A</v>
      </c>
      <c r="AC19" s="6" t="str">
        <f t="shared" si="1"/>
        <v>B</v>
      </c>
      <c r="AD19" s="6" t="str">
        <f t="shared" si="2"/>
        <v>C</v>
      </c>
      <c r="AE19" s="6" t="str">
        <f t="shared" si="3"/>
        <v>D</v>
      </c>
      <c r="AF19" s="6" t="str">
        <f t="shared" si="4"/>
        <v>E</v>
      </c>
      <c r="AG19" s="6" t="str">
        <f t="shared" si="5"/>
        <v>F</v>
      </c>
      <c r="AH19" s="6" t="str">
        <f t="shared" si="6"/>
        <v>G</v>
      </c>
      <c r="AI19" s="6" t="str">
        <f t="shared" si="7"/>
        <v>H</v>
      </c>
      <c r="AJ19" s="6" t="str">
        <f t="shared" si="8"/>
        <v>I</v>
      </c>
      <c r="AK19" s="6" t="str">
        <f t="shared" si="9"/>
        <v>J</v>
      </c>
      <c r="AL19" s="6" t="str">
        <f t="shared" si="10"/>
        <v>K</v>
      </c>
      <c r="AM19" s="6" t="str">
        <f t="shared" si="11"/>
        <v>L</v>
      </c>
      <c r="AN19" s="6" t="str">
        <f t="shared" si="12"/>
        <v>M</v>
      </c>
      <c r="AO19" s="6"/>
      <c r="AP19" s="6"/>
      <c r="AQ19" s="6"/>
      <c r="AR19" s="6"/>
      <c r="AS19" s="8">
        <v>132.8601452067793</v>
      </c>
    </row>
    <row r="20" spans="1:45" ht="12" customHeight="1">
      <c r="A20" s="5" t="s">
        <v>30</v>
      </c>
      <c r="B20" s="29">
        <v>8</v>
      </c>
      <c r="C20" s="6"/>
      <c r="D20" s="8">
        <v>2.2307415144730722</v>
      </c>
      <c r="E20" s="9">
        <v>17</v>
      </c>
      <c r="F20" s="6"/>
      <c r="G20" s="8">
        <v>1.6765384860949382</v>
      </c>
      <c r="H20" s="9">
        <v>29</v>
      </c>
      <c r="I20" s="6"/>
      <c r="J20" s="8">
        <v>1.9769193460513597</v>
      </c>
      <c r="K20" s="9">
        <v>23</v>
      </c>
      <c r="L20" s="6"/>
      <c r="M20" s="8">
        <v>1.6532636100958529</v>
      </c>
      <c r="N20" s="9">
        <v>23</v>
      </c>
      <c r="O20" s="6"/>
      <c r="P20" s="8">
        <v>1.311096909692147</v>
      </c>
      <c r="Q20" s="9">
        <v>31</v>
      </c>
      <c r="R20" s="6"/>
      <c r="S20" s="8">
        <v>0.9847246110779768</v>
      </c>
      <c r="T20" s="9">
        <v>44</v>
      </c>
      <c r="U20" s="6"/>
      <c r="V20" s="8">
        <v>0.8800695592530425</v>
      </c>
      <c r="W20" s="9">
        <v>32</v>
      </c>
      <c r="X20" s="6"/>
      <c r="Y20" s="8">
        <v>10.713354036738389</v>
      </c>
      <c r="Z20" s="9">
        <v>28</v>
      </c>
      <c r="AA20" s="6"/>
      <c r="AB20" s="6" t="str">
        <f t="shared" si="0"/>
        <v>A</v>
      </c>
      <c r="AC20" s="6" t="str">
        <f t="shared" si="1"/>
        <v>B</v>
      </c>
      <c r="AD20" s="6" t="str">
        <f t="shared" si="2"/>
        <v>C</v>
      </c>
      <c r="AE20" s="6" t="str">
        <f t="shared" si="3"/>
        <v>D</v>
      </c>
      <c r="AF20" s="6" t="str">
        <f t="shared" si="4"/>
        <v>E</v>
      </c>
      <c r="AG20" s="6" t="str">
        <f t="shared" si="5"/>
        <v>F</v>
      </c>
      <c r="AH20" s="6" t="str">
        <f t="shared" si="6"/>
        <v>G</v>
      </c>
      <c r="AI20" s="6" t="str">
        <f t="shared" si="7"/>
        <v>H</v>
      </c>
      <c r="AJ20" s="6" t="str">
        <f t="shared" si="8"/>
        <v>I</v>
      </c>
      <c r="AK20" s="6" t="str">
        <f t="shared" si="9"/>
        <v>J</v>
      </c>
      <c r="AL20" s="6" t="str">
        <f t="shared" si="10"/>
        <v>K</v>
      </c>
      <c r="AM20" s="6" t="str">
        <f t="shared" si="11"/>
        <v>L</v>
      </c>
      <c r="AN20" s="6" t="str">
        <f t="shared" si="12"/>
        <v>M</v>
      </c>
      <c r="AO20" s="6" t="str">
        <f aca="true" t="shared" si="13" ref="AO20:AO35">CHAR(78)</f>
        <v>N</v>
      </c>
      <c r="AP20" s="6"/>
      <c r="AQ20" s="6"/>
      <c r="AR20" s="6"/>
      <c r="AS20" s="8">
        <v>131.56550359785973</v>
      </c>
    </row>
    <row r="21" spans="1:45" ht="12" customHeight="1">
      <c r="A21" s="5" t="s">
        <v>31</v>
      </c>
      <c r="B21" s="29">
        <v>9</v>
      </c>
      <c r="C21" s="6"/>
      <c r="D21" s="8">
        <v>2.6504081776586506</v>
      </c>
      <c r="E21" s="9">
        <v>1</v>
      </c>
      <c r="F21" s="6"/>
      <c r="G21" s="8">
        <v>1.6765384860949384</v>
      </c>
      <c r="H21" s="9">
        <v>27</v>
      </c>
      <c r="I21" s="6"/>
      <c r="J21" s="8">
        <v>1.712303371261199</v>
      </c>
      <c r="K21" s="9">
        <v>39</v>
      </c>
      <c r="L21" s="6"/>
      <c r="M21" s="8">
        <v>1.4502760317134276</v>
      </c>
      <c r="N21" s="9">
        <v>42</v>
      </c>
      <c r="O21" s="6"/>
      <c r="P21" s="8">
        <v>1.2487927177026439</v>
      </c>
      <c r="Q21" s="9">
        <v>40</v>
      </c>
      <c r="R21" s="6"/>
      <c r="S21" s="8">
        <v>1.016558380832653</v>
      </c>
      <c r="T21" s="9">
        <v>35</v>
      </c>
      <c r="U21" s="6"/>
      <c r="V21" s="8">
        <v>0.8625071955428931</v>
      </c>
      <c r="W21" s="9">
        <v>40</v>
      </c>
      <c r="X21" s="6"/>
      <c r="Y21" s="8">
        <v>10.617384360806406</v>
      </c>
      <c r="Z21" s="9">
        <v>29</v>
      </c>
      <c r="AA21" s="6"/>
      <c r="AB21" s="6" t="str">
        <f t="shared" si="0"/>
        <v>A</v>
      </c>
      <c r="AC21" s="6" t="str">
        <f t="shared" si="1"/>
        <v>B</v>
      </c>
      <c r="AD21" s="6" t="str">
        <f t="shared" si="2"/>
        <v>C</v>
      </c>
      <c r="AE21" s="6" t="str">
        <f t="shared" si="3"/>
        <v>D</v>
      </c>
      <c r="AF21" s="6" t="str">
        <f t="shared" si="4"/>
        <v>E</v>
      </c>
      <c r="AG21" s="6" t="str">
        <f t="shared" si="5"/>
        <v>F</v>
      </c>
      <c r="AH21" s="6" t="str">
        <f t="shared" si="6"/>
        <v>G</v>
      </c>
      <c r="AI21" s="6" t="str">
        <f t="shared" si="7"/>
        <v>H</v>
      </c>
      <c r="AJ21" s="6" t="str">
        <f t="shared" si="8"/>
        <v>I</v>
      </c>
      <c r="AK21" s="6" t="str">
        <f t="shared" si="9"/>
        <v>J</v>
      </c>
      <c r="AL21" s="6" t="str">
        <f t="shared" si="10"/>
        <v>K</v>
      </c>
      <c r="AM21" s="6" t="str">
        <f t="shared" si="11"/>
        <v>L</v>
      </c>
      <c r="AN21" s="6" t="str">
        <f t="shared" si="12"/>
        <v>M</v>
      </c>
      <c r="AO21" s="6" t="str">
        <f t="shared" si="13"/>
        <v>N</v>
      </c>
      <c r="AP21" s="6"/>
      <c r="AQ21" s="6"/>
      <c r="AR21" s="6"/>
      <c r="AS21" s="8">
        <v>130.38694656513064</v>
      </c>
    </row>
    <row r="22" spans="1:45" ht="12" customHeight="1">
      <c r="A22" s="5" t="s">
        <v>32</v>
      </c>
      <c r="B22" s="29">
        <v>9</v>
      </c>
      <c r="C22" s="6"/>
      <c r="D22" s="8">
        <v>2.19258999963802</v>
      </c>
      <c r="E22" s="9">
        <v>20</v>
      </c>
      <c r="F22" s="6"/>
      <c r="G22" s="8">
        <v>1.660386862914833</v>
      </c>
      <c r="H22" s="9">
        <v>30</v>
      </c>
      <c r="I22" s="6"/>
      <c r="J22" s="8">
        <v>1.818709794986343</v>
      </c>
      <c r="K22" s="9">
        <v>32</v>
      </c>
      <c r="L22" s="6"/>
      <c r="M22" s="8">
        <v>1.580494478222908</v>
      </c>
      <c r="N22" s="9">
        <v>31</v>
      </c>
      <c r="O22" s="6"/>
      <c r="P22" s="8">
        <v>1.340894566730605</v>
      </c>
      <c r="Q22" s="9">
        <v>30</v>
      </c>
      <c r="R22" s="6"/>
      <c r="S22" s="8">
        <v>1.0632479098061776</v>
      </c>
      <c r="T22" s="9">
        <v>29</v>
      </c>
      <c r="U22" s="6"/>
      <c r="V22" s="8">
        <v>0.8254310943770221</v>
      </c>
      <c r="W22" s="9">
        <v>49</v>
      </c>
      <c r="X22" s="6"/>
      <c r="Y22" s="8">
        <v>10.481754706675908</v>
      </c>
      <c r="Z22" s="9">
        <v>31</v>
      </c>
      <c r="AA22" s="6"/>
      <c r="AB22" s="6"/>
      <c r="AC22" s="6" t="str">
        <f t="shared" si="1"/>
        <v>B</v>
      </c>
      <c r="AD22" s="6" t="str">
        <f t="shared" si="2"/>
        <v>C</v>
      </c>
      <c r="AE22" s="6" t="str">
        <f t="shared" si="3"/>
        <v>D</v>
      </c>
      <c r="AF22" s="6" t="str">
        <f t="shared" si="4"/>
        <v>E</v>
      </c>
      <c r="AG22" s="6" t="str">
        <f t="shared" si="5"/>
        <v>F</v>
      </c>
      <c r="AH22" s="6" t="str">
        <f t="shared" si="6"/>
        <v>G</v>
      </c>
      <c r="AI22" s="6" t="str">
        <f t="shared" si="7"/>
        <v>H</v>
      </c>
      <c r="AJ22" s="6" t="str">
        <f t="shared" si="8"/>
        <v>I</v>
      </c>
      <c r="AK22" s="6" t="str">
        <f t="shared" si="9"/>
        <v>J</v>
      </c>
      <c r="AL22" s="6" t="str">
        <f t="shared" si="10"/>
        <v>K</v>
      </c>
      <c r="AM22" s="6" t="str">
        <f t="shared" si="11"/>
        <v>L</v>
      </c>
      <c r="AN22" s="6" t="str">
        <f t="shared" si="12"/>
        <v>M</v>
      </c>
      <c r="AO22" s="6" t="str">
        <f t="shared" si="13"/>
        <v>N</v>
      </c>
      <c r="AP22" s="6" t="str">
        <f aca="true" t="shared" si="14" ref="AP22:AP36">CHAR(79)</f>
        <v>O</v>
      </c>
      <c r="AQ22" s="6"/>
      <c r="AR22" s="6"/>
      <c r="AS22" s="8">
        <v>128.72134458023487</v>
      </c>
    </row>
    <row r="23" spans="1:45" ht="12" customHeight="1">
      <c r="A23" s="5" t="s">
        <v>33</v>
      </c>
      <c r="B23" s="29">
        <v>9</v>
      </c>
      <c r="C23" s="6"/>
      <c r="D23" s="8">
        <v>2.048960767317822</v>
      </c>
      <c r="E23" s="9">
        <v>39</v>
      </c>
      <c r="F23" s="6"/>
      <c r="G23" s="8">
        <v>1.5484022755327689</v>
      </c>
      <c r="H23" s="9">
        <v>43</v>
      </c>
      <c r="I23" s="6"/>
      <c r="J23" s="8">
        <v>2.0035209519826456</v>
      </c>
      <c r="K23" s="9">
        <v>20</v>
      </c>
      <c r="L23" s="6"/>
      <c r="M23" s="8">
        <v>1.6124107641320942</v>
      </c>
      <c r="N23" s="9">
        <v>27</v>
      </c>
      <c r="O23" s="6"/>
      <c r="P23" s="8">
        <v>1.246083839790057</v>
      </c>
      <c r="Q23" s="9">
        <v>41</v>
      </c>
      <c r="R23" s="6"/>
      <c r="S23" s="8">
        <v>0.9401573334214305</v>
      </c>
      <c r="T23" s="9">
        <v>48</v>
      </c>
      <c r="U23" s="6"/>
      <c r="V23" s="8">
        <v>0.8449448318327437</v>
      </c>
      <c r="W23" s="9">
        <v>43</v>
      </c>
      <c r="X23" s="6"/>
      <c r="Y23" s="8">
        <v>10.244480764009563</v>
      </c>
      <c r="Z23" s="9">
        <v>37</v>
      </c>
      <c r="AA23" s="6"/>
      <c r="AB23" s="6"/>
      <c r="AC23" s="6"/>
      <c r="AD23" s="6" t="str">
        <f t="shared" si="2"/>
        <v>C</v>
      </c>
      <c r="AE23" s="6" t="str">
        <f t="shared" si="3"/>
        <v>D</v>
      </c>
      <c r="AF23" s="6" t="str">
        <f t="shared" si="4"/>
        <v>E</v>
      </c>
      <c r="AG23" s="6" t="str">
        <f t="shared" si="5"/>
        <v>F</v>
      </c>
      <c r="AH23" s="6" t="str">
        <f t="shared" si="6"/>
        <v>G</v>
      </c>
      <c r="AI23" s="6" t="str">
        <f t="shared" si="7"/>
        <v>H</v>
      </c>
      <c r="AJ23" s="6" t="str">
        <f t="shared" si="8"/>
        <v>I</v>
      </c>
      <c r="AK23" s="6" t="str">
        <f t="shared" si="9"/>
        <v>J</v>
      </c>
      <c r="AL23" s="6" t="str">
        <f t="shared" si="10"/>
        <v>K</v>
      </c>
      <c r="AM23" s="6" t="str">
        <f t="shared" si="11"/>
        <v>L</v>
      </c>
      <c r="AN23" s="6" t="str">
        <f t="shared" si="12"/>
        <v>M</v>
      </c>
      <c r="AO23" s="6" t="str">
        <f t="shared" si="13"/>
        <v>N</v>
      </c>
      <c r="AP23" s="6" t="str">
        <f t="shared" si="14"/>
        <v>O</v>
      </c>
      <c r="AQ23" s="6" t="str">
        <f aca="true" t="shared" si="15" ref="AQ23:AQ37">CHAR(80)</f>
        <v>P</v>
      </c>
      <c r="AR23" s="6"/>
      <c r="AS23" s="8">
        <v>125.80749839812444</v>
      </c>
    </row>
    <row r="24" spans="1:45" ht="12" customHeight="1">
      <c r="A24" s="5" t="s">
        <v>34</v>
      </c>
      <c r="B24" s="29">
        <v>8</v>
      </c>
      <c r="C24" s="6"/>
      <c r="D24" s="8">
        <v>2.001832425462757</v>
      </c>
      <c r="E24" s="9">
        <v>43</v>
      </c>
      <c r="F24" s="6"/>
      <c r="G24" s="8">
        <v>1.5484022755327689</v>
      </c>
      <c r="H24" s="9">
        <v>43</v>
      </c>
      <c r="I24" s="6"/>
      <c r="J24" s="8">
        <v>1.876113260417013</v>
      </c>
      <c r="K24" s="9">
        <v>28</v>
      </c>
      <c r="L24" s="6"/>
      <c r="M24" s="8">
        <v>1.5830477810956427</v>
      </c>
      <c r="N24" s="9">
        <v>30</v>
      </c>
      <c r="O24" s="6"/>
      <c r="P24" s="8">
        <v>1.3002613980417985</v>
      </c>
      <c r="Q24" s="9">
        <v>34</v>
      </c>
      <c r="R24" s="6"/>
      <c r="S24" s="8">
        <v>1.012313878198696</v>
      </c>
      <c r="T24" s="9">
        <v>38</v>
      </c>
      <c r="U24" s="6"/>
      <c r="V24" s="8">
        <v>0.8966562360904058</v>
      </c>
      <c r="W24" s="9">
        <v>30</v>
      </c>
      <c r="X24" s="6"/>
      <c r="Y24" s="8">
        <v>10.218627254839081</v>
      </c>
      <c r="Z24" s="9">
        <v>38</v>
      </c>
      <c r="AA24" s="6"/>
      <c r="AB24" s="6"/>
      <c r="AC24" s="6"/>
      <c r="AD24" s="6" t="str">
        <f t="shared" si="2"/>
        <v>C</v>
      </c>
      <c r="AE24" s="6" t="str">
        <f t="shared" si="3"/>
        <v>D</v>
      </c>
      <c r="AF24" s="6" t="str">
        <f t="shared" si="4"/>
        <v>E</v>
      </c>
      <c r="AG24" s="6" t="str">
        <f t="shared" si="5"/>
        <v>F</v>
      </c>
      <c r="AH24" s="6" t="str">
        <f t="shared" si="6"/>
        <v>G</v>
      </c>
      <c r="AI24" s="6" t="str">
        <f t="shared" si="7"/>
        <v>H</v>
      </c>
      <c r="AJ24" s="6" t="str">
        <f t="shared" si="8"/>
        <v>I</v>
      </c>
      <c r="AK24" s="6" t="str">
        <f t="shared" si="9"/>
        <v>J</v>
      </c>
      <c r="AL24" s="6" t="str">
        <f t="shared" si="10"/>
        <v>K</v>
      </c>
      <c r="AM24" s="6" t="str">
        <f t="shared" si="11"/>
        <v>L</v>
      </c>
      <c r="AN24" s="6" t="str">
        <f t="shared" si="12"/>
        <v>M</v>
      </c>
      <c r="AO24" s="6" t="str">
        <f t="shared" si="13"/>
        <v>N</v>
      </c>
      <c r="AP24" s="6" t="str">
        <f t="shared" si="14"/>
        <v>O</v>
      </c>
      <c r="AQ24" s="6" t="str">
        <f t="shared" si="15"/>
        <v>P</v>
      </c>
      <c r="AR24" s="6"/>
      <c r="AS24" s="8">
        <v>125.49000399421301</v>
      </c>
    </row>
    <row r="25" spans="1:45" ht="12" customHeight="1">
      <c r="A25" s="5" t="s">
        <v>35</v>
      </c>
      <c r="B25" s="29">
        <v>8</v>
      </c>
      <c r="C25" s="6"/>
      <c r="D25" s="8">
        <v>1.9277736025476546</v>
      </c>
      <c r="E25" s="9">
        <v>51</v>
      </c>
      <c r="F25" s="6"/>
      <c r="G25" s="8">
        <v>1.632390716069317</v>
      </c>
      <c r="H25" s="9">
        <v>33</v>
      </c>
      <c r="I25" s="6"/>
      <c r="J25" s="8">
        <v>1.7949083581004555</v>
      </c>
      <c r="K25" s="9">
        <v>34</v>
      </c>
      <c r="L25" s="6"/>
      <c r="M25" s="8">
        <v>1.5907076897138477</v>
      </c>
      <c r="N25" s="9">
        <v>29</v>
      </c>
      <c r="O25" s="6"/>
      <c r="P25" s="8">
        <v>1.2704637410033408</v>
      </c>
      <c r="Q25" s="9">
        <v>38</v>
      </c>
      <c r="R25" s="6"/>
      <c r="S25" s="8">
        <v>1.0367197683439475</v>
      </c>
      <c r="T25" s="9">
        <v>31</v>
      </c>
      <c r="U25" s="6"/>
      <c r="V25" s="8">
        <v>0.8634828824156792</v>
      </c>
      <c r="W25" s="9">
        <v>39</v>
      </c>
      <c r="X25" s="6"/>
      <c r="Y25" s="8">
        <v>10.116446758194243</v>
      </c>
      <c r="Z25" s="9">
        <v>41</v>
      </c>
      <c r="AA25" s="6"/>
      <c r="AB25" s="6"/>
      <c r="AC25" s="6"/>
      <c r="AD25" s="6" t="str">
        <f t="shared" si="2"/>
        <v>C</v>
      </c>
      <c r="AE25" s="6" t="str">
        <f t="shared" si="3"/>
        <v>D</v>
      </c>
      <c r="AF25" s="6" t="str">
        <f t="shared" si="4"/>
        <v>E</v>
      </c>
      <c r="AG25" s="6" t="str">
        <f t="shared" si="5"/>
        <v>F</v>
      </c>
      <c r="AH25" s="6" t="str">
        <f t="shared" si="6"/>
        <v>G</v>
      </c>
      <c r="AI25" s="6" t="str">
        <f t="shared" si="7"/>
        <v>H</v>
      </c>
      <c r="AJ25" s="6" t="str">
        <f t="shared" si="8"/>
        <v>I</v>
      </c>
      <c r="AK25" s="6" t="str">
        <f t="shared" si="9"/>
        <v>J</v>
      </c>
      <c r="AL25" s="6" t="str">
        <f t="shared" si="10"/>
        <v>K</v>
      </c>
      <c r="AM25" s="6" t="str">
        <f t="shared" si="11"/>
        <v>L</v>
      </c>
      <c r="AN25" s="6" t="str">
        <f t="shared" si="12"/>
        <v>M</v>
      </c>
      <c r="AO25" s="6" t="str">
        <f t="shared" si="13"/>
        <v>N</v>
      </c>
      <c r="AP25" s="6" t="str">
        <f t="shared" si="14"/>
        <v>O</v>
      </c>
      <c r="AQ25" s="6" t="str">
        <f t="shared" si="15"/>
        <v>P</v>
      </c>
      <c r="AR25" s="6"/>
      <c r="AS25" s="8">
        <v>124.2351748853404</v>
      </c>
    </row>
    <row r="26" spans="1:45" ht="12" customHeight="1">
      <c r="A26" s="5" t="s">
        <v>36</v>
      </c>
      <c r="B26" s="29">
        <v>8</v>
      </c>
      <c r="C26" s="6"/>
      <c r="D26" s="8">
        <v>2.0691586281128496</v>
      </c>
      <c r="E26" s="9">
        <v>36</v>
      </c>
      <c r="F26" s="6"/>
      <c r="G26" s="8">
        <v>1.5365577518673583</v>
      </c>
      <c r="H26" s="9">
        <v>46</v>
      </c>
      <c r="I26" s="6"/>
      <c r="J26" s="8">
        <v>1.7641064986010717</v>
      </c>
      <c r="K26" s="9">
        <v>36</v>
      </c>
      <c r="L26" s="6"/>
      <c r="M26" s="8">
        <v>1.4553826374588976</v>
      </c>
      <c r="N26" s="9">
        <v>41</v>
      </c>
      <c r="O26" s="6"/>
      <c r="P26" s="8">
        <v>1.3083880317795598</v>
      </c>
      <c r="Q26" s="9">
        <v>32</v>
      </c>
      <c r="R26" s="6"/>
      <c r="S26" s="8">
        <v>0.9910913650289123</v>
      </c>
      <c r="T26" s="9">
        <v>42</v>
      </c>
      <c r="U26" s="6"/>
      <c r="V26" s="8">
        <v>0.8693370036523957</v>
      </c>
      <c r="W26" s="9">
        <v>37</v>
      </c>
      <c r="X26" s="6"/>
      <c r="Y26" s="8">
        <v>9.994021916501046</v>
      </c>
      <c r="Z26" s="9">
        <v>42</v>
      </c>
      <c r="AA26" s="6"/>
      <c r="AB26" s="6"/>
      <c r="AC26" s="6"/>
      <c r="AD26" s="6" t="str">
        <f t="shared" si="2"/>
        <v>C</v>
      </c>
      <c r="AE26" s="6" t="str">
        <f t="shared" si="3"/>
        <v>D</v>
      </c>
      <c r="AF26" s="6" t="str">
        <f t="shared" si="4"/>
        <v>E</v>
      </c>
      <c r="AG26" s="6" t="str">
        <f t="shared" si="5"/>
        <v>F</v>
      </c>
      <c r="AH26" s="6" t="str">
        <f t="shared" si="6"/>
        <v>G</v>
      </c>
      <c r="AI26" s="6" t="str">
        <f t="shared" si="7"/>
        <v>H</v>
      </c>
      <c r="AJ26" s="6" t="str">
        <f t="shared" si="8"/>
        <v>I</v>
      </c>
      <c r="AK26" s="6" t="str">
        <f t="shared" si="9"/>
        <v>J</v>
      </c>
      <c r="AL26" s="6" t="str">
        <f t="shared" si="10"/>
        <v>K</v>
      </c>
      <c r="AM26" s="6" t="str">
        <f t="shared" si="11"/>
        <v>L</v>
      </c>
      <c r="AN26" s="6" t="str">
        <f t="shared" si="12"/>
        <v>M</v>
      </c>
      <c r="AO26" s="6" t="str">
        <f t="shared" si="13"/>
        <v>N</v>
      </c>
      <c r="AP26" s="6" t="str">
        <f t="shared" si="14"/>
        <v>O</v>
      </c>
      <c r="AQ26" s="6" t="str">
        <f t="shared" si="15"/>
        <v>P</v>
      </c>
      <c r="AR26" s="6"/>
      <c r="AS26" s="8">
        <v>122.73173479598837</v>
      </c>
    </row>
    <row r="27" spans="1:45" ht="12" customHeight="1">
      <c r="A27" s="5" t="s">
        <v>37</v>
      </c>
      <c r="B27" s="29">
        <v>8</v>
      </c>
      <c r="C27" s="6"/>
      <c r="D27" s="8">
        <v>2.094967005795385</v>
      </c>
      <c r="E27" s="9">
        <v>30</v>
      </c>
      <c r="F27" s="6"/>
      <c r="G27" s="8">
        <v>1.4450318871800945</v>
      </c>
      <c r="H27" s="9">
        <v>53</v>
      </c>
      <c r="I27" s="6"/>
      <c r="J27" s="8">
        <v>1.706703033170402</v>
      </c>
      <c r="K27" s="9">
        <v>42</v>
      </c>
      <c r="L27" s="6"/>
      <c r="M27" s="8">
        <v>1.498788786295391</v>
      </c>
      <c r="N27" s="9">
        <v>39</v>
      </c>
      <c r="O27" s="6"/>
      <c r="P27" s="8">
        <v>1.2758814968285148</v>
      </c>
      <c r="Q27" s="9">
        <v>37</v>
      </c>
      <c r="R27" s="6"/>
      <c r="S27" s="8">
        <v>1.0144361295156745</v>
      </c>
      <c r="T27" s="9">
        <v>36</v>
      </c>
      <c r="U27" s="6"/>
      <c r="V27" s="8">
        <v>0.8283581549953803</v>
      </c>
      <c r="W27" s="9">
        <v>48</v>
      </c>
      <c r="X27" s="6"/>
      <c r="Y27" s="8">
        <v>9.864166493780843</v>
      </c>
      <c r="Z27" s="9">
        <v>43</v>
      </c>
      <c r="AA27" s="6"/>
      <c r="AB27" s="6"/>
      <c r="AC27" s="6"/>
      <c r="AD27" s="6"/>
      <c r="AE27" s="6" t="str">
        <f t="shared" si="3"/>
        <v>D</v>
      </c>
      <c r="AF27" s="6" t="str">
        <f t="shared" si="4"/>
        <v>E</v>
      </c>
      <c r="AG27" s="6" t="str">
        <f t="shared" si="5"/>
        <v>F</v>
      </c>
      <c r="AH27" s="6" t="str">
        <f t="shared" si="6"/>
        <v>G</v>
      </c>
      <c r="AI27" s="6" t="str">
        <f t="shared" si="7"/>
        <v>H</v>
      </c>
      <c r="AJ27" s="6" t="str">
        <f t="shared" si="8"/>
        <v>I</v>
      </c>
      <c r="AK27" s="6" t="str">
        <f t="shared" si="9"/>
        <v>J</v>
      </c>
      <c r="AL27" s="6" t="str">
        <f t="shared" si="10"/>
        <v>K</v>
      </c>
      <c r="AM27" s="6" t="str">
        <f t="shared" si="11"/>
        <v>L</v>
      </c>
      <c r="AN27" s="6" t="str">
        <f t="shared" si="12"/>
        <v>M</v>
      </c>
      <c r="AO27" s="6" t="str">
        <f t="shared" si="13"/>
        <v>N</v>
      </c>
      <c r="AP27" s="6" t="str">
        <f t="shared" si="14"/>
        <v>O</v>
      </c>
      <c r="AQ27" s="6" t="str">
        <f t="shared" si="15"/>
        <v>P</v>
      </c>
      <c r="AR27" s="6"/>
      <c r="AS27" s="8">
        <v>121.13704334581226</v>
      </c>
    </row>
    <row r="28" spans="1:45" ht="12" customHeight="1">
      <c r="A28" s="5" t="s">
        <v>38</v>
      </c>
      <c r="B28" s="29">
        <v>6</v>
      </c>
      <c r="C28" s="6"/>
      <c r="D28" s="8">
        <v>2.419254881893332</v>
      </c>
      <c r="E28" s="9">
        <v>5</v>
      </c>
      <c r="F28" s="6"/>
      <c r="G28" s="8">
        <v>1.6033177943451273</v>
      </c>
      <c r="H28" s="9">
        <v>38</v>
      </c>
      <c r="I28" s="6"/>
      <c r="J28" s="8">
        <v>1.6030967784906565</v>
      </c>
      <c r="K28" s="9">
        <v>51</v>
      </c>
      <c r="L28" s="6"/>
      <c r="M28" s="8">
        <v>1.3762302484041153</v>
      </c>
      <c r="N28" s="9">
        <v>48</v>
      </c>
      <c r="O28" s="6"/>
      <c r="P28" s="8">
        <v>1.0998044325103546</v>
      </c>
      <c r="Q28" s="9">
        <v>47</v>
      </c>
      <c r="R28" s="6"/>
      <c r="S28" s="8">
        <v>0.899834558398841</v>
      </c>
      <c r="T28" s="9">
        <v>51</v>
      </c>
      <c r="U28" s="6"/>
      <c r="V28" s="8">
        <v>0.8390907105960272</v>
      </c>
      <c r="W28" s="9">
        <v>44</v>
      </c>
      <c r="X28" s="6"/>
      <c r="Y28" s="8">
        <v>9.840629404638452</v>
      </c>
      <c r="Z28" s="9">
        <v>44</v>
      </c>
      <c r="AA28" s="6"/>
      <c r="AB28" s="6"/>
      <c r="AC28" s="6"/>
      <c r="AD28" s="6"/>
      <c r="AE28" s="6" t="str">
        <f t="shared" si="3"/>
        <v>D</v>
      </c>
      <c r="AF28" s="6" t="str">
        <f t="shared" si="4"/>
        <v>E</v>
      </c>
      <c r="AG28" s="6" t="str">
        <f t="shared" si="5"/>
        <v>F</v>
      </c>
      <c r="AH28" s="6" t="str">
        <f t="shared" si="6"/>
        <v>G</v>
      </c>
      <c r="AI28" s="6" t="str">
        <f t="shared" si="7"/>
        <v>H</v>
      </c>
      <c r="AJ28" s="6" t="str">
        <f t="shared" si="8"/>
        <v>I</v>
      </c>
      <c r="AK28" s="6" t="str">
        <f t="shared" si="9"/>
        <v>J</v>
      </c>
      <c r="AL28" s="6" t="str">
        <f t="shared" si="10"/>
        <v>K</v>
      </c>
      <c r="AM28" s="6" t="str">
        <f t="shared" si="11"/>
        <v>L</v>
      </c>
      <c r="AN28" s="6" t="str">
        <f t="shared" si="12"/>
        <v>M</v>
      </c>
      <c r="AO28" s="6" t="str">
        <f t="shared" si="13"/>
        <v>N</v>
      </c>
      <c r="AP28" s="6" t="str">
        <f t="shared" si="14"/>
        <v>O</v>
      </c>
      <c r="AQ28" s="6" t="str">
        <f t="shared" si="15"/>
        <v>P</v>
      </c>
      <c r="AR28" s="6"/>
      <c r="AS28" s="8">
        <v>120.84799577251009</v>
      </c>
    </row>
    <row r="29" spans="1:45" ht="12" customHeight="1">
      <c r="A29" s="5" t="s">
        <v>39</v>
      </c>
      <c r="B29" s="29">
        <v>9</v>
      </c>
      <c r="C29" s="6"/>
      <c r="D29" s="8">
        <v>2.1364848307629423</v>
      </c>
      <c r="E29" s="9">
        <v>25</v>
      </c>
      <c r="F29" s="6"/>
      <c r="G29" s="8">
        <v>1.589319720922369</v>
      </c>
      <c r="H29" s="9">
        <v>40</v>
      </c>
      <c r="I29" s="6"/>
      <c r="J29" s="8">
        <v>1.7081031176931014</v>
      </c>
      <c r="K29" s="9">
        <v>41</v>
      </c>
      <c r="L29" s="6"/>
      <c r="M29" s="8">
        <v>1.4196363972406087</v>
      </c>
      <c r="N29" s="9">
        <v>45</v>
      </c>
      <c r="O29" s="6"/>
      <c r="P29" s="8">
        <v>1.1174121389421707</v>
      </c>
      <c r="Q29" s="9">
        <v>45</v>
      </c>
      <c r="R29" s="6"/>
      <c r="S29" s="8">
        <v>0.9772967314685526</v>
      </c>
      <c r="T29" s="9">
        <v>45</v>
      </c>
      <c r="U29" s="6"/>
      <c r="V29" s="8">
        <v>0.8088444175396589</v>
      </c>
      <c r="W29" s="9">
        <v>52</v>
      </c>
      <c r="X29" s="6"/>
      <c r="Y29" s="8">
        <v>9.757097354569405</v>
      </c>
      <c r="Z29" s="9">
        <v>45</v>
      </c>
      <c r="AA29" s="6"/>
      <c r="AB29" s="6"/>
      <c r="AC29" s="6"/>
      <c r="AD29" s="6"/>
      <c r="AE29" s="6"/>
      <c r="AF29" s="6" t="str">
        <f t="shared" si="4"/>
        <v>E</v>
      </c>
      <c r="AG29" s="6" t="str">
        <f t="shared" si="5"/>
        <v>F</v>
      </c>
      <c r="AH29" s="6" t="str">
        <f t="shared" si="6"/>
        <v>G</v>
      </c>
      <c r="AI29" s="6" t="str">
        <f t="shared" si="7"/>
        <v>H</v>
      </c>
      <c r="AJ29" s="6" t="str">
        <f t="shared" si="8"/>
        <v>I</v>
      </c>
      <c r="AK29" s="6" t="str">
        <f t="shared" si="9"/>
        <v>J</v>
      </c>
      <c r="AL29" s="6" t="str">
        <f t="shared" si="10"/>
        <v>K</v>
      </c>
      <c r="AM29" s="6" t="str">
        <f t="shared" si="11"/>
        <v>L</v>
      </c>
      <c r="AN29" s="6" t="str">
        <f t="shared" si="12"/>
        <v>M</v>
      </c>
      <c r="AO29" s="6" t="str">
        <f t="shared" si="13"/>
        <v>N</v>
      </c>
      <c r="AP29" s="6" t="str">
        <f t="shared" si="14"/>
        <v>O</v>
      </c>
      <c r="AQ29" s="6" t="str">
        <f t="shared" si="15"/>
        <v>P</v>
      </c>
      <c r="AR29" s="6"/>
      <c r="AS29" s="8">
        <v>119.82217918918717</v>
      </c>
    </row>
    <row r="30" spans="1:45" ht="12" customHeight="1">
      <c r="A30" s="5" t="s">
        <v>40</v>
      </c>
      <c r="B30" s="29">
        <v>8</v>
      </c>
      <c r="C30" s="6"/>
      <c r="D30" s="8">
        <v>2.304800337388174</v>
      </c>
      <c r="E30" s="9">
        <v>14</v>
      </c>
      <c r="F30" s="6"/>
      <c r="G30" s="8">
        <v>1.6862294600030017</v>
      </c>
      <c r="H30" s="9">
        <v>24</v>
      </c>
      <c r="I30" s="6"/>
      <c r="J30" s="8">
        <v>1.6086971165814536</v>
      </c>
      <c r="K30" s="9">
        <v>50</v>
      </c>
      <c r="L30" s="6"/>
      <c r="M30" s="8">
        <v>1.262608270567412</v>
      </c>
      <c r="N30" s="9">
        <v>53</v>
      </c>
      <c r="O30" s="6"/>
      <c r="P30" s="8">
        <v>1.007702583482394</v>
      </c>
      <c r="Q30" s="9">
        <v>52</v>
      </c>
      <c r="R30" s="6"/>
      <c r="S30" s="8">
        <v>0.9571353439572577</v>
      </c>
      <c r="T30" s="9">
        <v>46</v>
      </c>
      <c r="U30" s="6"/>
      <c r="V30" s="8">
        <v>0.9190970341644856</v>
      </c>
      <c r="W30" s="9">
        <v>26</v>
      </c>
      <c r="X30" s="6"/>
      <c r="Y30" s="8">
        <v>9.746270146144179</v>
      </c>
      <c r="Z30" s="9">
        <v>46</v>
      </c>
      <c r="AA30" s="6"/>
      <c r="AB30" s="6"/>
      <c r="AC30" s="6"/>
      <c r="AD30" s="6"/>
      <c r="AE30" s="6"/>
      <c r="AF30" s="6"/>
      <c r="AG30" s="6" t="str">
        <f t="shared" si="5"/>
        <v>F</v>
      </c>
      <c r="AH30" s="6" t="str">
        <f t="shared" si="6"/>
        <v>G</v>
      </c>
      <c r="AI30" s="6" t="str">
        <f t="shared" si="7"/>
        <v>H</v>
      </c>
      <c r="AJ30" s="6" t="str">
        <f t="shared" si="8"/>
        <v>I</v>
      </c>
      <c r="AK30" s="6" t="str">
        <f t="shared" si="9"/>
        <v>J</v>
      </c>
      <c r="AL30" s="6" t="str">
        <f t="shared" si="10"/>
        <v>K</v>
      </c>
      <c r="AM30" s="6" t="str">
        <f t="shared" si="11"/>
        <v>L</v>
      </c>
      <c r="AN30" s="6" t="str">
        <f t="shared" si="12"/>
        <v>M</v>
      </c>
      <c r="AO30" s="6" t="str">
        <f t="shared" si="13"/>
        <v>N</v>
      </c>
      <c r="AP30" s="6" t="str">
        <f t="shared" si="14"/>
        <v>O</v>
      </c>
      <c r="AQ30" s="6" t="str">
        <f t="shared" si="15"/>
        <v>P</v>
      </c>
      <c r="AR30" s="6"/>
      <c r="AS30" s="8">
        <v>119.689215495078</v>
      </c>
    </row>
    <row r="31" spans="1:45" ht="12" customHeight="1">
      <c r="A31" s="5" t="s">
        <v>41</v>
      </c>
      <c r="B31" s="29">
        <v>8</v>
      </c>
      <c r="C31" s="6"/>
      <c r="D31" s="8">
        <v>1.8739126404275808</v>
      </c>
      <c r="E31" s="9">
        <v>52</v>
      </c>
      <c r="F31" s="6"/>
      <c r="G31" s="8">
        <v>1.4848725576910213</v>
      </c>
      <c r="H31" s="9">
        <v>50</v>
      </c>
      <c r="I31" s="6"/>
      <c r="J31" s="8">
        <v>1.7221039629200938</v>
      </c>
      <c r="K31" s="9">
        <v>38</v>
      </c>
      <c r="L31" s="6"/>
      <c r="M31" s="8">
        <v>1.4489993802770602</v>
      </c>
      <c r="N31" s="9">
        <v>43</v>
      </c>
      <c r="O31" s="6"/>
      <c r="P31" s="8">
        <v>1.3002613980417985</v>
      </c>
      <c r="Q31" s="9">
        <v>34</v>
      </c>
      <c r="R31" s="6"/>
      <c r="S31" s="8">
        <v>1.0038248729307824</v>
      </c>
      <c r="T31" s="9">
        <v>41</v>
      </c>
      <c r="U31" s="6"/>
      <c r="V31" s="8">
        <v>0.8244554075042361</v>
      </c>
      <c r="W31" s="9">
        <v>50</v>
      </c>
      <c r="X31" s="6"/>
      <c r="Y31" s="8">
        <v>9.658430219792574</v>
      </c>
      <c r="Z31" s="9">
        <v>47</v>
      </c>
      <c r="AA31" s="6"/>
      <c r="AB31" s="6"/>
      <c r="AC31" s="6"/>
      <c r="AD31" s="6"/>
      <c r="AE31" s="6"/>
      <c r="AF31" s="6"/>
      <c r="AG31" s="6"/>
      <c r="AH31" s="6" t="str">
        <f t="shared" si="6"/>
        <v>G</v>
      </c>
      <c r="AI31" s="6" t="str">
        <f t="shared" si="7"/>
        <v>H</v>
      </c>
      <c r="AJ31" s="6" t="str">
        <f t="shared" si="8"/>
        <v>I</v>
      </c>
      <c r="AK31" s="6" t="str">
        <f t="shared" si="9"/>
        <v>J</v>
      </c>
      <c r="AL31" s="6" t="str">
        <f t="shared" si="10"/>
        <v>K</v>
      </c>
      <c r="AM31" s="6" t="str">
        <f t="shared" si="11"/>
        <v>L</v>
      </c>
      <c r="AN31" s="6" t="str">
        <f t="shared" si="12"/>
        <v>M</v>
      </c>
      <c r="AO31" s="6" t="str">
        <f t="shared" si="13"/>
        <v>N</v>
      </c>
      <c r="AP31" s="6" t="str">
        <f t="shared" si="14"/>
        <v>O</v>
      </c>
      <c r="AQ31" s="6" t="str">
        <f t="shared" si="15"/>
        <v>P</v>
      </c>
      <c r="AR31" s="6"/>
      <c r="AS31" s="8">
        <v>118.6104959729921</v>
      </c>
    </row>
    <row r="32" spans="1:45" ht="12" customHeight="1">
      <c r="A32" s="5" t="s">
        <v>42</v>
      </c>
      <c r="B32" s="29">
        <v>9</v>
      </c>
      <c r="C32" s="6"/>
      <c r="D32" s="8">
        <v>1.9345062228126642</v>
      </c>
      <c r="E32" s="9">
        <v>48</v>
      </c>
      <c r="F32" s="6"/>
      <c r="G32" s="8">
        <v>1.4945635315990844</v>
      </c>
      <c r="H32" s="9">
        <v>47</v>
      </c>
      <c r="I32" s="6"/>
      <c r="J32" s="8">
        <v>1.6773012581937174</v>
      </c>
      <c r="K32" s="9">
        <v>46</v>
      </c>
      <c r="L32" s="6"/>
      <c r="M32" s="8">
        <v>1.344313962494929</v>
      </c>
      <c r="N32" s="9">
        <v>49</v>
      </c>
      <c r="O32" s="6"/>
      <c r="P32" s="8">
        <v>1.0916777987725934</v>
      </c>
      <c r="Q32" s="9">
        <v>48</v>
      </c>
      <c r="R32" s="6"/>
      <c r="S32" s="8">
        <v>0.991091365028912</v>
      </c>
      <c r="T32" s="9">
        <v>43</v>
      </c>
      <c r="U32" s="6"/>
      <c r="V32" s="8">
        <v>0.836163649977669</v>
      </c>
      <c r="W32" s="9">
        <v>46</v>
      </c>
      <c r="X32" s="6"/>
      <c r="Y32" s="8">
        <v>9.36961778887957</v>
      </c>
      <c r="Z32" s="9">
        <v>48</v>
      </c>
      <c r="AA32" s="6"/>
      <c r="AB32" s="6"/>
      <c r="AC32" s="6"/>
      <c r="AD32" s="6"/>
      <c r="AE32" s="6"/>
      <c r="AF32" s="6"/>
      <c r="AG32" s="6"/>
      <c r="AH32" s="6"/>
      <c r="AI32" s="6" t="str">
        <f t="shared" si="7"/>
        <v>H</v>
      </c>
      <c r="AJ32" s="6" t="str">
        <f t="shared" si="8"/>
        <v>I</v>
      </c>
      <c r="AK32" s="6" t="str">
        <f t="shared" si="9"/>
        <v>J</v>
      </c>
      <c r="AL32" s="6" t="str">
        <f t="shared" si="10"/>
        <v>K</v>
      </c>
      <c r="AM32" s="6" t="str">
        <f t="shared" si="11"/>
        <v>L</v>
      </c>
      <c r="AN32" s="6" t="str">
        <f t="shared" si="12"/>
        <v>M</v>
      </c>
      <c r="AO32" s="6" t="str">
        <f t="shared" si="13"/>
        <v>N</v>
      </c>
      <c r="AP32" s="6" t="str">
        <f t="shared" si="14"/>
        <v>O</v>
      </c>
      <c r="AQ32" s="6" t="str">
        <f t="shared" si="15"/>
        <v>P</v>
      </c>
      <c r="AR32" s="6"/>
      <c r="AS32" s="8">
        <v>115.06373061938862</v>
      </c>
    </row>
    <row r="33" spans="1:45" ht="12" customHeight="1">
      <c r="A33" s="5" t="s">
        <v>43</v>
      </c>
      <c r="B33" s="29">
        <v>8</v>
      </c>
      <c r="C33" s="6"/>
      <c r="D33" s="8">
        <v>1.7459928553924047</v>
      </c>
      <c r="E33" s="9">
        <v>57</v>
      </c>
      <c r="F33" s="6"/>
      <c r="G33" s="8">
        <v>1.4913332069630634</v>
      </c>
      <c r="H33" s="9">
        <v>48</v>
      </c>
      <c r="I33" s="6"/>
      <c r="J33" s="8">
        <v>1.7095032022158005</v>
      </c>
      <c r="K33" s="9">
        <v>40</v>
      </c>
      <c r="L33" s="6"/>
      <c r="M33" s="8">
        <v>1.419636397240609</v>
      </c>
      <c r="N33" s="9">
        <v>44</v>
      </c>
      <c r="O33" s="6"/>
      <c r="P33" s="8">
        <v>1.210868426926425</v>
      </c>
      <c r="Q33" s="9">
        <v>43</v>
      </c>
      <c r="R33" s="6"/>
      <c r="S33" s="8">
        <v>0.8998345583988411</v>
      </c>
      <c r="T33" s="9">
        <v>50</v>
      </c>
      <c r="U33" s="6"/>
      <c r="V33" s="8">
        <v>0.7629871345187131</v>
      </c>
      <c r="W33" s="9">
        <v>55</v>
      </c>
      <c r="X33" s="6"/>
      <c r="Y33" s="8">
        <v>9.240155781655856</v>
      </c>
      <c r="Z33" s="9">
        <v>50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 t="str">
        <f t="shared" si="9"/>
        <v>J</v>
      </c>
      <c r="AL33" s="6" t="str">
        <f t="shared" si="10"/>
        <v>K</v>
      </c>
      <c r="AM33" s="6" t="str">
        <f t="shared" si="11"/>
        <v>L</v>
      </c>
      <c r="AN33" s="6" t="str">
        <f t="shared" si="12"/>
        <v>M</v>
      </c>
      <c r="AO33" s="6" t="str">
        <f t="shared" si="13"/>
        <v>N</v>
      </c>
      <c r="AP33" s="6" t="str">
        <f t="shared" si="14"/>
        <v>O</v>
      </c>
      <c r="AQ33" s="6" t="str">
        <f t="shared" si="15"/>
        <v>P</v>
      </c>
      <c r="AR33" s="6"/>
      <c r="AS33" s="8">
        <v>113.47387051406879</v>
      </c>
    </row>
    <row r="34" spans="1:45" ht="12" customHeight="1">
      <c r="A34" s="5" t="s">
        <v>44</v>
      </c>
      <c r="B34" s="29">
        <v>8</v>
      </c>
      <c r="C34" s="6"/>
      <c r="D34" s="8">
        <v>1.9412388430776735</v>
      </c>
      <c r="E34" s="9">
        <v>46</v>
      </c>
      <c r="F34" s="6"/>
      <c r="G34" s="8">
        <v>1.5430184011394006</v>
      </c>
      <c r="H34" s="9">
        <v>45</v>
      </c>
      <c r="I34" s="6"/>
      <c r="J34" s="8">
        <v>1.626898215376544</v>
      </c>
      <c r="K34" s="9">
        <v>49</v>
      </c>
      <c r="L34" s="6"/>
      <c r="M34" s="8">
        <v>1.31878093376758</v>
      </c>
      <c r="N34" s="9">
        <v>51</v>
      </c>
      <c r="O34" s="6"/>
      <c r="P34" s="8">
        <v>1.0672978975593095</v>
      </c>
      <c r="Q34" s="9">
        <v>51</v>
      </c>
      <c r="R34" s="6"/>
      <c r="S34" s="8">
        <v>0.8871010504969705</v>
      </c>
      <c r="T34" s="9">
        <v>52</v>
      </c>
      <c r="U34" s="6"/>
      <c r="V34" s="8">
        <v>0.7785981244832904</v>
      </c>
      <c r="W34" s="9">
        <v>53</v>
      </c>
      <c r="X34" s="6"/>
      <c r="Y34" s="8">
        <v>9.16293346590077</v>
      </c>
      <c r="Z34" s="9">
        <v>51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 t="str">
        <f t="shared" si="9"/>
        <v>J</v>
      </c>
      <c r="AL34" s="6" t="str">
        <f t="shared" si="10"/>
        <v>K</v>
      </c>
      <c r="AM34" s="6" t="str">
        <f t="shared" si="11"/>
        <v>L</v>
      </c>
      <c r="AN34" s="6" t="str">
        <f t="shared" si="12"/>
        <v>M</v>
      </c>
      <c r="AO34" s="6" t="str">
        <f t="shared" si="13"/>
        <v>N</v>
      </c>
      <c r="AP34" s="6" t="str">
        <f t="shared" si="14"/>
        <v>O</v>
      </c>
      <c r="AQ34" s="6" t="str">
        <f t="shared" si="15"/>
        <v>P</v>
      </c>
      <c r="AR34" s="6"/>
      <c r="AS34" s="8">
        <v>112.525540716839</v>
      </c>
    </row>
    <row r="35" spans="1:45" ht="12" customHeight="1">
      <c r="A35" s="5" t="s">
        <v>45</v>
      </c>
      <c r="B35" s="29">
        <v>8</v>
      </c>
      <c r="C35" s="6"/>
      <c r="D35" s="8">
        <v>1.9345062228126642</v>
      </c>
      <c r="E35" s="9">
        <v>48</v>
      </c>
      <c r="F35" s="6"/>
      <c r="G35" s="8">
        <v>1.449338986694789</v>
      </c>
      <c r="H35" s="9">
        <v>52</v>
      </c>
      <c r="I35" s="6"/>
      <c r="J35" s="8">
        <v>1.5008906083336102</v>
      </c>
      <c r="K35" s="9">
        <v>55</v>
      </c>
      <c r="L35" s="6"/>
      <c r="M35" s="8">
        <v>1.0902603266578057</v>
      </c>
      <c r="N35" s="9">
        <v>56</v>
      </c>
      <c r="O35" s="6"/>
      <c r="P35" s="8">
        <v>0.8505876645523431</v>
      </c>
      <c r="Q35" s="9">
        <v>55</v>
      </c>
      <c r="R35" s="6"/>
      <c r="S35" s="8">
        <v>0.878612045229057</v>
      </c>
      <c r="T35" s="9">
        <v>54</v>
      </c>
      <c r="U35" s="6"/>
      <c r="V35" s="8">
        <v>0.6654184472401053</v>
      </c>
      <c r="W35" s="9">
        <v>57</v>
      </c>
      <c r="X35" s="6"/>
      <c r="Y35" s="8">
        <v>8.369614301520373</v>
      </c>
      <c r="Z35" s="9">
        <v>55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 t="str">
        <f t="shared" si="13"/>
        <v>N</v>
      </c>
      <c r="AP35" s="6" t="str">
        <f t="shared" si="14"/>
        <v>O</v>
      </c>
      <c r="AQ35" s="6" t="str">
        <f t="shared" si="15"/>
        <v>P</v>
      </c>
      <c r="AR35" s="6"/>
      <c r="AS35" s="8">
        <v>102.78317291889066</v>
      </c>
    </row>
    <row r="36" spans="1:45" ht="12" customHeight="1">
      <c r="A36" s="5" t="s">
        <v>12</v>
      </c>
      <c r="B36" s="29">
        <v>9</v>
      </c>
      <c r="C36" s="6"/>
      <c r="D36" s="8">
        <v>1.754969682412417</v>
      </c>
      <c r="E36" s="9">
        <v>56</v>
      </c>
      <c r="F36" s="6"/>
      <c r="G36" s="8">
        <v>1.3545827973715043</v>
      </c>
      <c r="H36" s="9">
        <v>56</v>
      </c>
      <c r="I36" s="6"/>
      <c r="J36" s="8">
        <v>1.5722949189912727</v>
      </c>
      <c r="K36" s="9">
        <v>52</v>
      </c>
      <c r="L36" s="6"/>
      <c r="M36" s="8">
        <v>1.2255853789127558</v>
      </c>
      <c r="N36" s="9">
        <v>54</v>
      </c>
      <c r="O36" s="6"/>
      <c r="P36" s="8">
        <v>0.7760935219561985</v>
      </c>
      <c r="Q36" s="9">
        <v>57</v>
      </c>
      <c r="R36" s="6"/>
      <c r="S36" s="8">
        <v>0.7491547148933746</v>
      </c>
      <c r="T36" s="9">
        <v>57</v>
      </c>
      <c r="U36" s="6"/>
      <c r="V36" s="8">
        <v>0.7103000433882649</v>
      </c>
      <c r="W36" s="9">
        <v>56</v>
      </c>
      <c r="X36" s="6"/>
      <c r="Y36" s="8">
        <v>8.142981057925788</v>
      </c>
      <c r="Z36" s="9">
        <v>56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 t="str">
        <f t="shared" si="14"/>
        <v>O</v>
      </c>
      <c r="AQ36" s="6" t="str">
        <f t="shared" si="15"/>
        <v>P</v>
      </c>
      <c r="AR36" s="6"/>
      <c r="AS36" s="8">
        <v>100</v>
      </c>
    </row>
    <row r="37" spans="1:45" ht="12" customHeight="1">
      <c r="A37" s="5" t="s">
        <v>46</v>
      </c>
      <c r="B37" s="29">
        <v>9</v>
      </c>
      <c r="C37" s="6"/>
      <c r="D37" s="8">
        <v>1.9502156700976858</v>
      </c>
      <c r="E37" s="9">
        <v>45</v>
      </c>
      <c r="F37" s="6"/>
      <c r="G37" s="8">
        <v>1.2781317809856723</v>
      </c>
      <c r="H37" s="9">
        <v>57</v>
      </c>
      <c r="I37" s="6"/>
      <c r="J37" s="8">
        <v>1.1676704919311856</v>
      </c>
      <c r="K37" s="9">
        <v>57</v>
      </c>
      <c r="L37" s="6"/>
      <c r="M37" s="8">
        <v>1.0864303723487032</v>
      </c>
      <c r="N37" s="9">
        <v>57</v>
      </c>
      <c r="O37" s="6"/>
      <c r="P37" s="8">
        <v>0.7882834725628405</v>
      </c>
      <c r="Q37" s="9">
        <v>56</v>
      </c>
      <c r="R37" s="6"/>
      <c r="S37" s="8">
        <v>0.7884163642574751</v>
      </c>
      <c r="T37" s="9">
        <v>56</v>
      </c>
      <c r="U37" s="6"/>
      <c r="V37" s="8">
        <v>0.7659141951370714</v>
      </c>
      <c r="W37" s="9">
        <v>54</v>
      </c>
      <c r="X37" s="6"/>
      <c r="Y37" s="8">
        <v>7.8250623473206335</v>
      </c>
      <c r="Z37" s="9">
        <v>57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 t="str">
        <f t="shared" si="15"/>
        <v>P</v>
      </c>
      <c r="AR37" s="6"/>
      <c r="AS37" s="8">
        <v>96.0957945457123</v>
      </c>
    </row>
    <row r="38" spans="1:45" ht="12" customHeight="1">
      <c r="A38" s="5"/>
      <c r="B38" s="29"/>
      <c r="C38" s="6"/>
      <c r="D38" s="8"/>
      <c r="E38" s="9"/>
      <c r="F38" s="6"/>
      <c r="G38" s="8"/>
      <c r="H38" s="9"/>
      <c r="I38" s="6"/>
      <c r="J38" s="8"/>
      <c r="K38" s="9"/>
      <c r="L38" s="6"/>
      <c r="M38" s="8"/>
      <c r="N38" s="9"/>
      <c r="O38" s="6"/>
      <c r="P38" s="8"/>
      <c r="Q38" s="9"/>
      <c r="R38" s="6"/>
      <c r="S38" s="8"/>
      <c r="T38" s="9"/>
      <c r="U38" s="6"/>
      <c r="V38" s="8"/>
      <c r="W38" s="9"/>
      <c r="X38" s="6"/>
      <c r="Y38" s="8"/>
      <c r="Z38" s="9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8"/>
    </row>
    <row r="39" spans="1:45" ht="12" customHeight="1">
      <c r="A39" s="34" t="s">
        <v>47</v>
      </c>
      <c r="B39" s="29"/>
      <c r="C39" s="6"/>
      <c r="D39" s="8"/>
      <c r="E39" s="9"/>
      <c r="F39" s="6"/>
      <c r="G39" s="8"/>
      <c r="H39" s="9"/>
      <c r="I39" s="6"/>
      <c r="J39" s="8"/>
      <c r="K39" s="9"/>
      <c r="L39" s="6"/>
      <c r="M39" s="8"/>
      <c r="N39" s="9"/>
      <c r="O39" s="6"/>
      <c r="P39" s="8"/>
      <c r="Q39" s="9"/>
      <c r="R39" s="6"/>
      <c r="S39" s="8"/>
      <c r="T39" s="9"/>
      <c r="U39" s="6"/>
      <c r="V39" s="8"/>
      <c r="W39" s="9"/>
      <c r="X39" s="6"/>
      <c r="Y39" s="8"/>
      <c r="Z39" s="9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8"/>
    </row>
    <row r="40" spans="1:45" ht="12" customHeight="1">
      <c r="A40" s="5" t="s">
        <v>48</v>
      </c>
      <c r="B40" s="29">
        <v>9</v>
      </c>
      <c r="C40" s="6"/>
      <c r="D40" s="8">
        <v>2.354172885998242</v>
      </c>
      <c r="E40" s="9">
        <v>9</v>
      </c>
      <c r="F40" s="6"/>
      <c r="G40" s="8">
        <v>1.9220431584325401</v>
      </c>
      <c r="H40" s="9">
        <v>4</v>
      </c>
      <c r="I40" s="6"/>
      <c r="J40" s="8">
        <v>2.3549421671801607</v>
      </c>
      <c r="K40" s="9">
        <v>3</v>
      </c>
      <c r="L40" s="6"/>
      <c r="M40" s="8">
        <v>1.9162538059875485</v>
      </c>
      <c r="N40" s="9">
        <v>6</v>
      </c>
      <c r="O40" s="6"/>
      <c r="P40" s="8">
        <v>1.9233033179368273</v>
      </c>
      <c r="Q40" s="9">
        <v>1</v>
      </c>
      <c r="R40" s="6"/>
      <c r="S40" s="8">
        <v>1.415541628424592</v>
      </c>
      <c r="T40" s="9">
        <v>2</v>
      </c>
      <c r="U40" s="6"/>
      <c r="V40" s="8">
        <v>1.1191128430856316</v>
      </c>
      <c r="W40" s="9">
        <v>1</v>
      </c>
      <c r="X40" s="6"/>
      <c r="Y40" s="8">
        <v>13.005369807045543</v>
      </c>
      <c r="Z40" s="9">
        <v>1</v>
      </c>
      <c r="AA40" s="6"/>
      <c r="AB40" s="6" t="str">
        <f aca="true" t="shared" si="16" ref="AB40:AB53">CHAR(65)</f>
        <v>A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8">
        <v>159.7126373564023</v>
      </c>
    </row>
    <row r="41" spans="1:45" ht="12" customHeight="1">
      <c r="A41" s="5" t="s">
        <v>49</v>
      </c>
      <c r="B41" s="29">
        <v>9</v>
      </c>
      <c r="C41" s="6"/>
      <c r="D41" s="8">
        <v>2.092722799040382</v>
      </c>
      <c r="E41" s="9">
        <v>31</v>
      </c>
      <c r="F41" s="6"/>
      <c r="G41" s="8">
        <v>1.8283637439879286</v>
      </c>
      <c r="H41" s="9">
        <v>11</v>
      </c>
      <c r="I41" s="6"/>
      <c r="J41" s="8">
        <v>2.290538279135995</v>
      </c>
      <c r="K41" s="9">
        <v>5</v>
      </c>
      <c r="L41" s="6"/>
      <c r="M41" s="8">
        <v>1.8945507315693015</v>
      </c>
      <c r="N41" s="9">
        <v>7</v>
      </c>
      <c r="O41" s="6"/>
      <c r="P41" s="8">
        <v>1.8691257596850854</v>
      </c>
      <c r="Q41" s="9">
        <v>4</v>
      </c>
      <c r="R41" s="6"/>
      <c r="S41" s="8">
        <v>1.36460759681711</v>
      </c>
      <c r="T41" s="9">
        <v>3</v>
      </c>
      <c r="U41" s="6"/>
      <c r="V41" s="8">
        <v>1.0732555600646858</v>
      </c>
      <c r="W41" s="9">
        <v>3</v>
      </c>
      <c r="X41" s="6"/>
      <c r="Y41" s="8">
        <v>12.413164470300488</v>
      </c>
      <c r="Z41" s="9">
        <v>3</v>
      </c>
      <c r="AA41" s="6"/>
      <c r="AB41" s="6" t="str">
        <f t="shared" si="16"/>
        <v>A</v>
      </c>
      <c r="AC41" s="6" t="str">
        <f aca="true" t="shared" si="17" ref="AC41:AC55">CHAR(66)</f>
        <v>B</v>
      </c>
      <c r="AD41" s="6" t="str">
        <f aca="true" t="shared" si="18" ref="AD41:AD61">CHAR(67)</f>
        <v>C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8">
        <v>152.44005091008304</v>
      </c>
    </row>
    <row r="42" spans="1:45" ht="12" customHeight="1">
      <c r="A42" s="5" t="s">
        <v>50</v>
      </c>
      <c r="B42" s="29">
        <v>8</v>
      </c>
      <c r="C42" s="6"/>
      <c r="D42" s="8">
        <v>2.0848680753978712</v>
      </c>
      <c r="E42" s="9">
        <v>34</v>
      </c>
      <c r="F42" s="6"/>
      <c r="G42" s="8">
        <v>1.8391314927746658</v>
      </c>
      <c r="H42" s="9">
        <v>7</v>
      </c>
      <c r="I42" s="6"/>
      <c r="J42" s="8">
        <v>2.3801436885887477</v>
      </c>
      <c r="K42" s="9">
        <v>1</v>
      </c>
      <c r="L42" s="6"/>
      <c r="M42" s="8">
        <v>2.055408812551601</v>
      </c>
      <c r="N42" s="9">
        <v>1</v>
      </c>
      <c r="O42" s="6"/>
      <c r="P42" s="8">
        <v>1.7634795210941896</v>
      </c>
      <c r="Q42" s="9">
        <v>6</v>
      </c>
      <c r="R42" s="6"/>
      <c r="S42" s="8">
        <v>1.1513213394607813</v>
      </c>
      <c r="T42" s="9">
        <v>21</v>
      </c>
      <c r="U42" s="6"/>
      <c r="V42" s="8">
        <v>0.935683711001849</v>
      </c>
      <c r="W42" s="9">
        <v>25</v>
      </c>
      <c r="X42" s="6"/>
      <c r="Y42" s="8">
        <v>12.210036640869705</v>
      </c>
      <c r="Z42" s="9">
        <v>6</v>
      </c>
      <c r="AA42" s="6"/>
      <c r="AB42" s="6" t="str">
        <f t="shared" si="16"/>
        <v>A</v>
      </c>
      <c r="AC42" s="6" t="str">
        <f t="shared" si="17"/>
        <v>B</v>
      </c>
      <c r="AD42" s="6" t="str">
        <f t="shared" si="18"/>
        <v>C</v>
      </c>
      <c r="AE42" s="6" t="str">
        <f aca="true" t="shared" si="19" ref="AE42:AE61">CHAR(68)</f>
        <v>D</v>
      </c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8">
        <v>149.94553657944886</v>
      </c>
    </row>
    <row r="43" spans="1:45" ht="12" customHeight="1">
      <c r="A43" s="5" t="s">
        <v>51</v>
      </c>
      <c r="B43" s="29">
        <v>8</v>
      </c>
      <c r="C43" s="6"/>
      <c r="D43" s="8">
        <v>2.372126540038267</v>
      </c>
      <c r="E43" s="9">
        <v>8</v>
      </c>
      <c r="F43" s="6"/>
      <c r="G43" s="8">
        <v>1.9554231796714243</v>
      </c>
      <c r="H43" s="9">
        <v>2</v>
      </c>
      <c r="I43" s="6"/>
      <c r="J43" s="8">
        <v>2.174331263751956</v>
      </c>
      <c r="K43" s="9">
        <v>9</v>
      </c>
      <c r="L43" s="6"/>
      <c r="M43" s="8">
        <v>1.9558300005149398</v>
      </c>
      <c r="N43" s="9">
        <v>4</v>
      </c>
      <c r="O43" s="6"/>
      <c r="P43" s="8">
        <v>1.5995924073826708</v>
      </c>
      <c r="Q43" s="9">
        <v>12</v>
      </c>
      <c r="R43" s="6"/>
      <c r="S43" s="8">
        <v>1.1948274914588384</v>
      </c>
      <c r="T43" s="9">
        <v>12</v>
      </c>
      <c r="U43" s="6"/>
      <c r="V43" s="8">
        <v>0.9464162666024959</v>
      </c>
      <c r="W43" s="9">
        <v>21</v>
      </c>
      <c r="X43" s="6"/>
      <c r="Y43" s="8">
        <v>12.198547149420593</v>
      </c>
      <c r="Z43" s="9">
        <v>7</v>
      </c>
      <c r="AA43" s="6"/>
      <c r="AB43" s="6" t="str">
        <f t="shared" si="16"/>
        <v>A</v>
      </c>
      <c r="AC43" s="6" t="str">
        <f t="shared" si="17"/>
        <v>B</v>
      </c>
      <c r="AD43" s="6" t="str">
        <f t="shared" si="18"/>
        <v>C</v>
      </c>
      <c r="AE43" s="6" t="str">
        <f t="shared" si="19"/>
        <v>D</v>
      </c>
      <c r="AF43" s="6" t="str">
        <f aca="true" t="shared" si="20" ref="AF43:AF61">CHAR(69)</f>
        <v>E</v>
      </c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8">
        <v>149.80443970881413</v>
      </c>
    </row>
    <row r="44" spans="1:45" ht="12" customHeight="1">
      <c r="A44" s="5" t="s">
        <v>52</v>
      </c>
      <c r="B44" s="29">
        <v>8</v>
      </c>
      <c r="C44" s="6"/>
      <c r="D44" s="8">
        <v>2.5853261817635604</v>
      </c>
      <c r="E44" s="9">
        <v>3</v>
      </c>
      <c r="F44" s="6"/>
      <c r="G44" s="8">
        <v>1.71207205709117</v>
      </c>
      <c r="H44" s="9">
        <v>19</v>
      </c>
      <c r="I44" s="6"/>
      <c r="J44" s="8">
        <v>2.0161217126869393</v>
      </c>
      <c r="K44" s="9">
        <v>19</v>
      </c>
      <c r="L44" s="6"/>
      <c r="M44" s="8">
        <v>1.828164856878194</v>
      </c>
      <c r="N44" s="9">
        <v>10</v>
      </c>
      <c r="O44" s="6"/>
      <c r="P44" s="8">
        <v>1.5115538752235909</v>
      </c>
      <c r="Q44" s="9">
        <v>21</v>
      </c>
      <c r="R44" s="6"/>
      <c r="S44" s="8">
        <v>1.1789106065815003</v>
      </c>
      <c r="T44" s="9">
        <v>18</v>
      </c>
      <c r="U44" s="6"/>
      <c r="V44" s="8">
        <v>0.9786139334044365</v>
      </c>
      <c r="W44" s="9">
        <v>10</v>
      </c>
      <c r="X44" s="6"/>
      <c r="Y44" s="8">
        <v>11.810763223629392</v>
      </c>
      <c r="Z44" s="9">
        <v>10</v>
      </c>
      <c r="AA44" s="6"/>
      <c r="AB44" s="6" t="str">
        <f t="shared" si="16"/>
        <v>A</v>
      </c>
      <c r="AC44" s="6" t="str">
        <f t="shared" si="17"/>
        <v>B</v>
      </c>
      <c r="AD44" s="6" t="str">
        <f t="shared" si="18"/>
        <v>C</v>
      </c>
      <c r="AE44" s="6" t="str">
        <f t="shared" si="19"/>
        <v>D</v>
      </c>
      <c r="AF44" s="6" t="str">
        <f t="shared" si="20"/>
        <v>E</v>
      </c>
      <c r="AG44" s="6" t="str">
        <f aca="true" t="shared" si="21" ref="AG44:AG61">CHAR(70)</f>
        <v>F</v>
      </c>
      <c r="AH44" s="6" t="str">
        <f aca="true" t="shared" si="22" ref="AH44:AH61">CHAR(71)</f>
        <v>G</v>
      </c>
      <c r="AI44" s="6" t="str">
        <f aca="true" t="shared" si="23" ref="AI44:AI61">CHAR(72)</f>
        <v>H</v>
      </c>
      <c r="AJ44" s="6"/>
      <c r="AK44" s="6"/>
      <c r="AL44" s="6"/>
      <c r="AM44" s="6"/>
      <c r="AN44" s="6"/>
      <c r="AO44" s="6"/>
      <c r="AP44" s="6"/>
      <c r="AQ44" s="6"/>
      <c r="AR44" s="6"/>
      <c r="AS44" s="8">
        <v>145.04225344026375</v>
      </c>
    </row>
    <row r="45" spans="1:45" ht="12" customHeight="1">
      <c r="A45" s="5" t="s">
        <v>53</v>
      </c>
      <c r="B45" s="29">
        <v>9</v>
      </c>
      <c r="C45" s="6"/>
      <c r="D45" s="8">
        <v>2.2834803732156446</v>
      </c>
      <c r="E45" s="9">
        <v>15</v>
      </c>
      <c r="F45" s="6"/>
      <c r="G45" s="8">
        <v>1.838054717895992</v>
      </c>
      <c r="H45" s="9">
        <v>8</v>
      </c>
      <c r="I45" s="6"/>
      <c r="J45" s="8">
        <v>2.220534053001032</v>
      </c>
      <c r="K45" s="9">
        <v>8</v>
      </c>
      <c r="L45" s="6"/>
      <c r="M45" s="8">
        <v>1.720926136223328</v>
      </c>
      <c r="N45" s="9">
        <v>19</v>
      </c>
      <c r="O45" s="6"/>
      <c r="P45" s="8">
        <v>1.5359337764368746</v>
      </c>
      <c r="Q45" s="9">
        <v>18</v>
      </c>
      <c r="R45" s="6"/>
      <c r="S45" s="8">
        <v>1.230905763847471</v>
      </c>
      <c r="T45" s="9">
        <v>9</v>
      </c>
      <c r="U45" s="6"/>
      <c r="V45" s="8">
        <v>0.9181213472916996</v>
      </c>
      <c r="W45" s="9">
        <v>27</v>
      </c>
      <c r="X45" s="6"/>
      <c r="Y45" s="8">
        <v>11.747956167912042</v>
      </c>
      <c r="Z45" s="9">
        <v>11</v>
      </c>
      <c r="AA45" s="6"/>
      <c r="AB45" s="6" t="str">
        <f t="shared" si="16"/>
        <v>A</v>
      </c>
      <c r="AC45" s="6" t="str">
        <f t="shared" si="17"/>
        <v>B</v>
      </c>
      <c r="AD45" s="6" t="str">
        <f t="shared" si="18"/>
        <v>C</v>
      </c>
      <c r="AE45" s="6" t="str">
        <f t="shared" si="19"/>
        <v>D</v>
      </c>
      <c r="AF45" s="6" t="str">
        <f t="shared" si="20"/>
        <v>E</v>
      </c>
      <c r="AG45" s="6" t="str">
        <f t="shared" si="21"/>
        <v>F</v>
      </c>
      <c r="AH45" s="6" t="str">
        <f t="shared" si="22"/>
        <v>G</v>
      </c>
      <c r="AI45" s="6" t="str">
        <f t="shared" si="23"/>
        <v>H</v>
      </c>
      <c r="AJ45" s="6" t="str">
        <f aca="true" t="shared" si="24" ref="AJ45:AJ62">CHAR(73)</f>
        <v>I</v>
      </c>
      <c r="AK45" s="6"/>
      <c r="AL45" s="6"/>
      <c r="AM45" s="6"/>
      <c r="AN45" s="6"/>
      <c r="AO45" s="6"/>
      <c r="AP45" s="6"/>
      <c r="AQ45" s="6"/>
      <c r="AR45" s="6"/>
      <c r="AS45" s="8">
        <v>144.270950458339</v>
      </c>
    </row>
    <row r="46" spans="1:45" ht="12" customHeight="1">
      <c r="A46" s="5">
        <v>9102</v>
      </c>
      <c r="B46" s="29">
        <v>9</v>
      </c>
      <c r="C46" s="6"/>
      <c r="D46" s="8">
        <v>2.0108092524827694</v>
      </c>
      <c r="E46" s="9">
        <v>42</v>
      </c>
      <c r="F46" s="6"/>
      <c r="G46" s="8">
        <v>1.7508359527234234</v>
      </c>
      <c r="H46" s="9">
        <v>15</v>
      </c>
      <c r="I46" s="6"/>
      <c r="J46" s="8">
        <v>2.160330418524963</v>
      </c>
      <c r="K46" s="9">
        <v>10</v>
      </c>
      <c r="L46" s="6"/>
      <c r="M46" s="8">
        <v>1.7617789821870864</v>
      </c>
      <c r="N46" s="9">
        <v>16</v>
      </c>
      <c r="O46" s="6"/>
      <c r="P46" s="8">
        <v>1.693048695366925</v>
      </c>
      <c r="Q46" s="9">
        <v>8</v>
      </c>
      <c r="R46" s="6"/>
      <c r="S46" s="8">
        <v>1.2712285388700606</v>
      </c>
      <c r="T46" s="9">
        <v>6</v>
      </c>
      <c r="U46" s="6"/>
      <c r="V46" s="8">
        <v>1.0371551457716013</v>
      </c>
      <c r="W46" s="9">
        <v>5</v>
      </c>
      <c r="X46" s="6"/>
      <c r="Y46" s="8">
        <v>11.68518698592683</v>
      </c>
      <c r="Z46" s="9">
        <v>13</v>
      </c>
      <c r="AA46" s="6"/>
      <c r="AB46" s="6" t="str">
        <f t="shared" si="16"/>
        <v>A</v>
      </c>
      <c r="AC46" s="6" t="str">
        <f t="shared" si="17"/>
        <v>B</v>
      </c>
      <c r="AD46" s="6" t="str">
        <f t="shared" si="18"/>
        <v>C</v>
      </c>
      <c r="AE46" s="6" t="str">
        <f t="shared" si="19"/>
        <v>D</v>
      </c>
      <c r="AF46" s="6" t="str">
        <f t="shared" si="20"/>
        <v>E</v>
      </c>
      <c r="AG46" s="6" t="str">
        <f t="shared" si="21"/>
        <v>F</v>
      </c>
      <c r="AH46" s="6" t="str">
        <f t="shared" si="22"/>
        <v>G</v>
      </c>
      <c r="AI46" s="6" t="str">
        <f t="shared" si="23"/>
        <v>H</v>
      </c>
      <c r="AJ46" s="6" t="str">
        <f t="shared" si="24"/>
        <v>I</v>
      </c>
      <c r="AK46" s="6"/>
      <c r="AL46" s="6"/>
      <c r="AM46" s="6"/>
      <c r="AN46" s="6"/>
      <c r="AO46" s="6"/>
      <c r="AP46" s="6"/>
      <c r="AQ46" s="6"/>
      <c r="AR46" s="6"/>
      <c r="AS46" s="8">
        <v>143.5001125853451</v>
      </c>
    </row>
    <row r="47" spans="1:45" ht="12" customHeight="1">
      <c r="A47" s="5">
        <v>9101</v>
      </c>
      <c r="B47" s="29">
        <v>9</v>
      </c>
      <c r="C47" s="6"/>
      <c r="D47" s="8">
        <v>2.028762906522794</v>
      </c>
      <c r="E47" s="9">
        <v>40</v>
      </c>
      <c r="F47" s="6"/>
      <c r="G47" s="8">
        <v>1.7066881826978018</v>
      </c>
      <c r="H47" s="9">
        <v>21</v>
      </c>
      <c r="I47" s="6"/>
      <c r="J47" s="8">
        <v>2.12812847450288</v>
      </c>
      <c r="K47" s="9">
        <v>12</v>
      </c>
      <c r="L47" s="6"/>
      <c r="M47" s="8">
        <v>1.7617789821870866</v>
      </c>
      <c r="N47" s="9">
        <v>15</v>
      </c>
      <c r="O47" s="6"/>
      <c r="P47" s="8">
        <v>1.682213183716577</v>
      </c>
      <c r="Q47" s="9">
        <v>9</v>
      </c>
      <c r="R47" s="6"/>
      <c r="S47" s="8">
        <v>1.2139277533116437</v>
      </c>
      <c r="T47" s="9">
        <v>10</v>
      </c>
      <c r="U47" s="6"/>
      <c r="V47" s="8">
        <v>0.9454405797297097</v>
      </c>
      <c r="W47" s="9">
        <v>22</v>
      </c>
      <c r="X47" s="6"/>
      <c r="Y47" s="8">
        <v>11.466940062668494</v>
      </c>
      <c r="Z47" s="9">
        <v>15</v>
      </c>
      <c r="AA47" s="6"/>
      <c r="AB47" s="6" t="str">
        <f t="shared" si="16"/>
        <v>A</v>
      </c>
      <c r="AC47" s="6" t="str">
        <f t="shared" si="17"/>
        <v>B</v>
      </c>
      <c r="AD47" s="6" t="str">
        <f t="shared" si="18"/>
        <v>C</v>
      </c>
      <c r="AE47" s="6" t="str">
        <f t="shared" si="19"/>
        <v>D</v>
      </c>
      <c r="AF47" s="6" t="str">
        <f t="shared" si="20"/>
        <v>E</v>
      </c>
      <c r="AG47" s="6" t="str">
        <f t="shared" si="21"/>
        <v>F</v>
      </c>
      <c r="AH47" s="6" t="str">
        <f t="shared" si="22"/>
        <v>G</v>
      </c>
      <c r="AI47" s="6" t="str">
        <f t="shared" si="23"/>
        <v>H</v>
      </c>
      <c r="AJ47" s="6" t="str">
        <f t="shared" si="24"/>
        <v>I</v>
      </c>
      <c r="AK47" s="6" t="str">
        <f aca="true" t="shared" si="25" ref="AK47:AK62">CHAR(74)</f>
        <v>J</v>
      </c>
      <c r="AL47" s="6" t="str">
        <f aca="true" t="shared" si="26" ref="AL47:AL63">CHAR(75)</f>
        <v>K</v>
      </c>
      <c r="AM47" s="6"/>
      <c r="AN47" s="6"/>
      <c r="AO47" s="6"/>
      <c r="AP47" s="6"/>
      <c r="AQ47" s="6"/>
      <c r="AR47" s="6"/>
      <c r="AS47" s="8">
        <v>140.8199279980813</v>
      </c>
    </row>
    <row r="48" spans="1:45" ht="12" customHeight="1">
      <c r="A48" s="5" t="s">
        <v>54</v>
      </c>
      <c r="B48" s="29">
        <v>9</v>
      </c>
      <c r="C48" s="6"/>
      <c r="D48" s="8">
        <v>2.051204974072825</v>
      </c>
      <c r="E48" s="9">
        <v>38</v>
      </c>
      <c r="F48" s="6"/>
      <c r="G48" s="8">
        <v>1.6765384860949384</v>
      </c>
      <c r="H48" s="9">
        <v>27</v>
      </c>
      <c r="I48" s="6"/>
      <c r="J48" s="8">
        <v>2.100126784048895</v>
      </c>
      <c r="K48" s="9">
        <v>14</v>
      </c>
      <c r="L48" s="6"/>
      <c r="M48" s="8">
        <v>1.7898653137871703</v>
      </c>
      <c r="N48" s="9">
        <v>13</v>
      </c>
      <c r="O48" s="6"/>
      <c r="P48" s="8">
        <v>1.6415800150277706</v>
      </c>
      <c r="Q48" s="9">
        <v>11</v>
      </c>
      <c r="R48" s="6"/>
      <c r="S48" s="8">
        <v>1.1651159730211407</v>
      </c>
      <c r="T48" s="9">
        <v>20</v>
      </c>
      <c r="U48" s="6"/>
      <c r="V48" s="8">
        <v>0.9542217615847844</v>
      </c>
      <c r="W48" s="9">
        <v>16</v>
      </c>
      <c r="X48" s="6"/>
      <c r="Y48" s="8">
        <v>11.378653307637524</v>
      </c>
      <c r="Z48" s="9">
        <v>16</v>
      </c>
      <c r="AA48" s="6"/>
      <c r="AB48" s="6" t="str">
        <f t="shared" si="16"/>
        <v>A</v>
      </c>
      <c r="AC48" s="6" t="str">
        <f t="shared" si="17"/>
        <v>B</v>
      </c>
      <c r="AD48" s="6" t="str">
        <f t="shared" si="18"/>
        <v>C</v>
      </c>
      <c r="AE48" s="6" t="str">
        <f t="shared" si="19"/>
        <v>D</v>
      </c>
      <c r="AF48" s="6" t="str">
        <f t="shared" si="20"/>
        <v>E</v>
      </c>
      <c r="AG48" s="6" t="str">
        <f t="shared" si="21"/>
        <v>F</v>
      </c>
      <c r="AH48" s="6" t="str">
        <f t="shared" si="22"/>
        <v>G</v>
      </c>
      <c r="AI48" s="6" t="str">
        <f t="shared" si="23"/>
        <v>H</v>
      </c>
      <c r="AJ48" s="6" t="str">
        <f t="shared" si="24"/>
        <v>I</v>
      </c>
      <c r="AK48" s="6" t="str">
        <f t="shared" si="25"/>
        <v>J</v>
      </c>
      <c r="AL48" s="6" t="str">
        <f t="shared" si="26"/>
        <v>K</v>
      </c>
      <c r="AM48" s="6" t="str">
        <f aca="true" t="shared" si="27" ref="AM48:AM64">CHAR(76)</f>
        <v>L</v>
      </c>
      <c r="AN48" s="6"/>
      <c r="AO48" s="6"/>
      <c r="AP48" s="6"/>
      <c r="AQ48" s="6"/>
      <c r="AR48" s="6"/>
      <c r="AS48" s="8">
        <v>139.73572118975235</v>
      </c>
    </row>
    <row r="49" spans="1:45" ht="12" customHeight="1">
      <c r="A49" s="5" t="s">
        <v>55</v>
      </c>
      <c r="B49" s="29">
        <v>10</v>
      </c>
      <c r="C49" s="6"/>
      <c r="D49" s="8">
        <v>2.1836131726180072</v>
      </c>
      <c r="E49" s="9">
        <v>21</v>
      </c>
      <c r="F49" s="6"/>
      <c r="G49" s="8">
        <v>1.6905365595176964</v>
      </c>
      <c r="H49" s="9">
        <v>22</v>
      </c>
      <c r="I49" s="6"/>
      <c r="J49" s="8">
        <v>2.0973266150034964</v>
      </c>
      <c r="K49" s="9">
        <v>16</v>
      </c>
      <c r="L49" s="6"/>
      <c r="M49" s="8">
        <v>1.7975252224053753</v>
      </c>
      <c r="N49" s="9">
        <v>11</v>
      </c>
      <c r="O49" s="6"/>
      <c r="P49" s="8">
        <v>1.5156171920924715</v>
      </c>
      <c r="Q49" s="9">
        <v>20</v>
      </c>
      <c r="R49" s="6"/>
      <c r="S49" s="8">
        <v>1.123732072340062</v>
      </c>
      <c r="T49" s="9">
        <v>25</v>
      </c>
      <c r="U49" s="6"/>
      <c r="V49" s="8">
        <v>0.9639786303126452</v>
      </c>
      <c r="W49" s="9">
        <v>12</v>
      </c>
      <c r="X49" s="6"/>
      <c r="Y49" s="8">
        <v>11.372329464289754</v>
      </c>
      <c r="Z49" s="9">
        <v>17</v>
      </c>
      <c r="AA49" s="6"/>
      <c r="AB49" s="6" t="str">
        <f t="shared" si="16"/>
        <v>A</v>
      </c>
      <c r="AC49" s="6" t="str">
        <f t="shared" si="17"/>
        <v>B</v>
      </c>
      <c r="AD49" s="6" t="str">
        <f t="shared" si="18"/>
        <v>C</v>
      </c>
      <c r="AE49" s="6" t="str">
        <f t="shared" si="19"/>
        <v>D</v>
      </c>
      <c r="AF49" s="6" t="str">
        <f t="shared" si="20"/>
        <v>E</v>
      </c>
      <c r="AG49" s="6" t="str">
        <f t="shared" si="21"/>
        <v>F</v>
      </c>
      <c r="AH49" s="6" t="str">
        <f t="shared" si="22"/>
        <v>G</v>
      </c>
      <c r="AI49" s="6" t="str">
        <f t="shared" si="23"/>
        <v>H</v>
      </c>
      <c r="AJ49" s="6" t="str">
        <f t="shared" si="24"/>
        <v>I</v>
      </c>
      <c r="AK49" s="6" t="str">
        <f t="shared" si="25"/>
        <v>J</v>
      </c>
      <c r="AL49" s="6" t="str">
        <f t="shared" si="26"/>
        <v>K</v>
      </c>
      <c r="AM49" s="6" t="str">
        <f t="shared" si="27"/>
        <v>L</v>
      </c>
      <c r="AN49" s="6"/>
      <c r="AO49" s="6"/>
      <c r="AP49" s="6"/>
      <c r="AQ49" s="6"/>
      <c r="AR49" s="6"/>
      <c r="AS49" s="8">
        <v>139.65806113745964</v>
      </c>
    </row>
    <row r="50" spans="1:45" ht="12" customHeight="1">
      <c r="A50" s="5" t="s">
        <v>56</v>
      </c>
      <c r="B50" s="29">
        <v>8</v>
      </c>
      <c r="C50" s="6"/>
      <c r="D50" s="8">
        <v>2.3945686075882984</v>
      </c>
      <c r="E50" s="9">
        <v>7</v>
      </c>
      <c r="F50" s="6"/>
      <c r="G50" s="8">
        <v>1.834824393259971</v>
      </c>
      <c r="H50" s="9">
        <v>9</v>
      </c>
      <c r="I50" s="6"/>
      <c r="J50" s="8">
        <v>2.0189218817323376</v>
      </c>
      <c r="K50" s="9">
        <v>18</v>
      </c>
      <c r="L50" s="6"/>
      <c r="M50" s="8">
        <v>1.6200706727502991</v>
      </c>
      <c r="N50" s="9">
        <v>25</v>
      </c>
      <c r="O50" s="6"/>
      <c r="P50" s="8">
        <v>1.343603444643192</v>
      </c>
      <c r="Q50" s="9">
        <v>29</v>
      </c>
      <c r="R50" s="6"/>
      <c r="S50" s="8">
        <v>1.1311599519494864</v>
      </c>
      <c r="T50" s="9">
        <v>24</v>
      </c>
      <c r="U50" s="6"/>
      <c r="V50" s="8">
        <v>0.9477822282243963</v>
      </c>
      <c r="W50" s="9">
        <v>20</v>
      </c>
      <c r="X50" s="6"/>
      <c r="Y50" s="8">
        <v>11.29093118014798</v>
      </c>
      <c r="Z50" s="9">
        <v>18</v>
      </c>
      <c r="AA50" s="6"/>
      <c r="AB50" s="6" t="str">
        <f t="shared" si="16"/>
        <v>A</v>
      </c>
      <c r="AC50" s="6" t="str">
        <f t="shared" si="17"/>
        <v>B</v>
      </c>
      <c r="AD50" s="6" t="str">
        <f t="shared" si="18"/>
        <v>C</v>
      </c>
      <c r="AE50" s="6" t="str">
        <f t="shared" si="19"/>
        <v>D</v>
      </c>
      <c r="AF50" s="6" t="str">
        <f t="shared" si="20"/>
        <v>E</v>
      </c>
      <c r="AG50" s="6" t="str">
        <f t="shared" si="21"/>
        <v>F</v>
      </c>
      <c r="AH50" s="6" t="str">
        <f t="shared" si="22"/>
        <v>G</v>
      </c>
      <c r="AI50" s="6" t="str">
        <f t="shared" si="23"/>
        <v>H</v>
      </c>
      <c r="AJ50" s="6" t="str">
        <f t="shared" si="24"/>
        <v>I</v>
      </c>
      <c r="AK50" s="6" t="str">
        <f t="shared" si="25"/>
        <v>J</v>
      </c>
      <c r="AL50" s="6" t="str">
        <f t="shared" si="26"/>
        <v>K</v>
      </c>
      <c r="AM50" s="6" t="str">
        <f t="shared" si="27"/>
        <v>L</v>
      </c>
      <c r="AN50" s="6"/>
      <c r="AO50" s="6"/>
      <c r="AP50" s="6"/>
      <c r="AQ50" s="6"/>
      <c r="AR50" s="6"/>
      <c r="AS50" s="8">
        <v>138.65844829834407</v>
      </c>
    </row>
    <row r="51" spans="1:45" ht="12" customHeight="1">
      <c r="A51" s="5" t="s">
        <v>57</v>
      </c>
      <c r="B51" s="29">
        <v>9</v>
      </c>
      <c r="C51" s="6"/>
      <c r="D51" s="8">
        <v>1.9300178093026579</v>
      </c>
      <c r="E51" s="9">
        <v>50</v>
      </c>
      <c r="F51" s="6"/>
      <c r="G51" s="8">
        <v>1.686229460003002</v>
      </c>
      <c r="H51" s="9">
        <v>23</v>
      </c>
      <c r="I51" s="6"/>
      <c r="J51" s="8">
        <v>1.9979206138918486</v>
      </c>
      <c r="K51" s="9">
        <v>21</v>
      </c>
      <c r="L51" s="6"/>
      <c r="M51" s="8">
        <v>1.7707155422416585</v>
      </c>
      <c r="N51" s="9">
        <v>14</v>
      </c>
      <c r="O51" s="6"/>
      <c r="P51" s="8">
        <v>1.581984700950855</v>
      </c>
      <c r="Q51" s="9">
        <v>13</v>
      </c>
      <c r="R51" s="6"/>
      <c r="S51" s="8">
        <v>1.1460157111683353</v>
      </c>
      <c r="T51" s="9">
        <v>22</v>
      </c>
      <c r="U51" s="6"/>
      <c r="V51" s="8">
        <v>0.9991033577329441</v>
      </c>
      <c r="W51" s="9">
        <v>6</v>
      </c>
      <c r="X51" s="6"/>
      <c r="Y51" s="8">
        <v>11.111987195291302</v>
      </c>
      <c r="Z51" s="9">
        <v>21</v>
      </c>
      <c r="AA51" s="6"/>
      <c r="AB51" s="6" t="str">
        <f t="shared" si="16"/>
        <v>A</v>
      </c>
      <c r="AC51" s="6" t="str">
        <f t="shared" si="17"/>
        <v>B</v>
      </c>
      <c r="AD51" s="6" t="str">
        <f t="shared" si="18"/>
        <v>C</v>
      </c>
      <c r="AE51" s="6" t="str">
        <f t="shared" si="19"/>
        <v>D</v>
      </c>
      <c r="AF51" s="6" t="str">
        <f t="shared" si="20"/>
        <v>E</v>
      </c>
      <c r="AG51" s="6" t="str">
        <f t="shared" si="21"/>
        <v>F</v>
      </c>
      <c r="AH51" s="6" t="str">
        <f t="shared" si="22"/>
        <v>G</v>
      </c>
      <c r="AI51" s="6" t="str">
        <f t="shared" si="23"/>
        <v>H</v>
      </c>
      <c r="AJ51" s="6" t="str">
        <f t="shared" si="24"/>
        <v>I</v>
      </c>
      <c r="AK51" s="6" t="str">
        <f t="shared" si="25"/>
        <v>J</v>
      </c>
      <c r="AL51" s="6" t="str">
        <f t="shared" si="26"/>
        <v>K</v>
      </c>
      <c r="AM51" s="6" t="str">
        <f t="shared" si="27"/>
        <v>L</v>
      </c>
      <c r="AN51" s="6" t="str">
        <f aca="true" t="shared" si="28" ref="AN51:AN65">CHAR(77)</f>
        <v>M</v>
      </c>
      <c r="AO51" s="6"/>
      <c r="AP51" s="6"/>
      <c r="AQ51" s="6"/>
      <c r="AR51" s="6"/>
      <c r="AS51" s="8">
        <v>136.46092403071108</v>
      </c>
    </row>
    <row r="52" spans="1:45" ht="12" customHeight="1">
      <c r="A52" s="5" t="s">
        <v>58</v>
      </c>
      <c r="B52" s="29">
        <v>9</v>
      </c>
      <c r="C52" s="6"/>
      <c r="D52" s="8">
        <v>2.073647041622856</v>
      </c>
      <c r="E52" s="9">
        <v>35</v>
      </c>
      <c r="F52" s="6"/>
      <c r="G52" s="8">
        <v>1.6043945692238009</v>
      </c>
      <c r="H52" s="9">
        <v>37</v>
      </c>
      <c r="I52" s="6"/>
      <c r="J52" s="8">
        <v>1.9699189234378636</v>
      </c>
      <c r="K52" s="9">
        <v>24</v>
      </c>
      <c r="L52" s="6"/>
      <c r="M52" s="8">
        <v>1.6073041583866245</v>
      </c>
      <c r="N52" s="9">
        <v>28</v>
      </c>
      <c r="O52" s="6"/>
      <c r="P52" s="8">
        <v>1.5481237270435164</v>
      </c>
      <c r="Q52" s="9">
        <v>17</v>
      </c>
      <c r="R52" s="6"/>
      <c r="S52" s="8">
        <v>1.2054387480437303</v>
      </c>
      <c r="T52" s="9">
        <v>11</v>
      </c>
      <c r="U52" s="6"/>
      <c r="V52" s="8">
        <v>0.9756868727860782</v>
      </c>
      <c r="W52" s="9">
        <v>11</v>
      </c>
      <c r="X52" s="6"/>
      <c r="Y52" s="8">
        <v>10.98451404054447</v>
      </c>
      <c r="Z52" s="9">
        <v>24</v>
      </c>
      <c r="AA52" s="6"/>
      <c r="AB52" s="6" t="str">
        <f t="shared" si="16"/>
        <v>A</v>
      </c>
      <c r="AC52" s="6" t="str">
        <f t="shared" si="17"/>
        <v>B</v>
      </c>
      <c r="AD52" s="6" t="str">
        <f t="shared" si="18"/>
        <v>C</v>
      </c>
      <c r="AE52" s="6" t="str">
        <f t="shared" si="19"/>
        <v>D</v>
      </c>
      <c r="AF52" s="6" t="str">
        <f t="shared" si="20"/>
        <v>E</v>
      </c>
      <c r="AG52" s="6" t="str">
        <f t="shared" si="21"/>
        <v>F</v>
      </c>
      <c r="AH52" s="6" t="str">
        <f t="shared" si="22"/>
        <v>G</v>
      </c>
      <c r="AI52" s="6" t="str">
        <f t="shared" si="23"/>
        <v>H</v>
      </c>
      <c r="AJ52" s="6" t="str">
        <f t="shared" si="24"/>
        <v>I</v>
      </c>
      <c r="AK52" s="6" t="str">
        <f t="shared" si="25"/>
        <v>J</v>
      </c>
      <c r="AL52" s="6" t="str">
        <f t="shared" si="26"/>
        <v>K</v>
      </c>
      <c r="AM52" s="6" t="str">
        <f t="shared" si="27"/>
        <v>L</v>
      </c>
      <c r="AN52" s="6" t="str">
        <f t="shared" si="28"/>
        <v>M</v>
      </c>
      <c r="AO52" s="6"/>
      <c r="AP52" s="6"/>
      <c r="AQ52" s="6"/>
      <c r="AR52" s="6"/>
      <c r="AS52" s="8">
        <v>134.89548805781564</v>
      </c>
    </row>
    <row r="53" spans="1:45" ht="12" customHeight="1">
      <c r="A53" s="5" t="s">
        <v>59</v>
      </c>
      <c r="B53" s="29">
        <v>9</v>
      </c>
      <c r="C53" s="6"/>
      <c r="D53" s="8">
        <v>2.1679037253329856</v>
      </c>
      <c r="E53" s="9">
        <v>22</v>
      </c>
      <c r="F53" s="6"/>
      <c r="G53" s="8">
        <v>1.7605269266314862</v>
      </c>
      <c r="H53" s="9">
        <v>13</v>
      </c>
      <c r="I53" s="6"/>
      <c r="J53" s="8">
        <v>1.8733130913716143</v>
      </c>
      <c r="K53" s="9">
        <v>29</v>
      </c>
      <c r="L53" s="6"/>
      <c r="M53" s="8">
        <v>1.6417737471685456</v>
      </c>
      <c r="N53" s="9">
        <v>24</v>
      </c>
      <c r="O53" s="6"/>
      <c r="P53" s="8">
        <v>1.4275786599333913</v>
      </c>
      <c r="Q53" s="9">
        <v>24</v>
      </c>
      <c r="R53" s="6"/>
      <c r="S53" s="8">
        <v>1.1417712085343785</v>
      </c>
      <c r="T53" s="9">
        <v>23</v>
      </c>
      <c r="U53" s="6"/>
      <c r="V53" s="8">
        <v>0.9395864584929934</v>
      </c>
      <c r="W53" s="9">
        <v>24</v>
      </c>
      <c r="X53" s="6"/>
      <c r="Y53" s="8">
        <v>10.952453817465393</v>
      </c>
      <c r="Z53" s="9">
        <v>25</v>
      </c>
      <c r="AA53" s="6"/>
      <c r="AB53" s="6" t="str">
        <f t="shared" si="16"/>
        <v>A</v>
      </c>
      <c r="AC53" s="6" t="str">
        <f t="shared" si="17"/>
        <v>B</v>
      </c>
      <c r="AD53" s="6" t="str">
        <f t="shared" si="18"/>
        <v>C</v>
      </c>
      <c r="AE53" s="6" t="str">
        <f t="shared" si="19"/>
        <v>D</v>
      </c>
      <c r="AF53" s="6" t="str">
        <f t="shared" si="20"/>
        <v>E</v>
      </c>
      <c r="AG53" s="6" t="str">
        <f t="shared" si="21"/>
        <v>F</v>
      </c>
      <c r="AH53" s="6" t="str">
        <f t="shared" si="22"/>
        <v>G</v>
      </c>
      <c r="AI53" s="6" t="str">
        <f t="shared" si="23"/>
        <v>H</v>
      </c>
      <c r="AJ53" s="6" t="str">
        <f t="shared" si="24"/>
        <v>I</v>
      </c>
      <c r="AK53" s="6" t="str">
        <f t="shared" si="25"/>
        <v>J</v>
      </c>
      <c r="AL53" s="6" t="str">
        <f t="shared" si="26"/>
        <v>K</v>
      </c>
      <c r="AM53" s="6" t="str">
        <f t="shared" si="27"/>
        <v>L</v>
      </c>
      <c r="AN53" s="6" t="str">
        <f t="shared" si="28"/>
        <v>M</v>
      </c>
      <c r="AO53" s="6"/>
      <c r="AP53" s="6"/>
      <c r="AQ53" s="6"/>
      <c r="AR53" s="6"/>
      <c r="AS53" s="8">
        <v>134.50177201143148</v>
      </c>
    </row>
    <row r="54" spans="1:45" ht="12" customHeight="1">
      <c r="A54" s="5" t="s">
        <v>60</v>
      </c>
      <c r="B54" s="29">
        <v>9</v>
      </c>
      <c r="C54" s="6"/>
      <c r="D54" s="8">
        <v>2.238596238115583</v>
      </c>
      <c r="E54" s="9">
        <v>16</v>
      </c>
      <c r="F54" s="6"/>
      <c r="G54" s="8">
        <v>1.5817822967716533</v>
      </c>
      <c r="H54" s="9">
        <v>42</v>
      </c>
      <c r="I54" s="6"/>
      <c r="J54" s="8">
        <v>1.8131094568955461</v>
      </c>
      <c r="K54" s="9">
        <v>33</v>
      </c>
      <c r="L54" s="6"/>
      <c r="M54" s="8">
        <v>1.5792178267865404</v>
      </c>
      <c r="N54" s="9">
        <v>32</v>
      </c>
      <c r="O54" s="6"/>
      <c r="P54" s="8">
        <v>1.251501595615231</v>
      </c>
      <c r="Q54" s="9">
        <v>39</v>
      </c>
      <c r="R54" s="6"/>
      <c r="S54" s="8">
        <v>1.0749202920495589</v>
      </c>
      <c r="T54" s="9">
        <v>27</v>
      </c>
      <c r="U54" s="6"/>
      <c r="V54" s="8">
        <v>0.9522703878392123</v>
      </c>
      <c r="W54" s="9">
        <v>18</v>
      </c>
      <c r="X54" s="6"/>
      <c r="Y54" s="8">
        <v>10.491398094073325</v>
      </c>
      <c r="Z54" s="9">
        <v>30</v>
      </c>
      <c r="AA54" s="6"/>
      <c r="AB54" s="6"/>
      <c r="AC54" s="6" t="str">
        <f t="shared" si="17"/>
        <v>B</v>
      </c>
      <c r="AD54" s="6" t="str">
        <f t="shared" si="18"/>
        <v>C</v>
      </c>
      <c r="AE54" s="6" t="str">
        <f t="shared" si="19"/>
        <v>D</v>
      </c>
      <c r="AF54" s="6" t="str">
        <f t="shared" si="20"/>
        <v>E</v>
      </c>
      <c r="AG54" s="6" t="str">
        <f t="shared" si="21"/>
        <v>F</v>
      </c>
      <c r="AH54" s="6" t="str">
        <f t="shared" si="22"/>
        <v>G</v>
      </c>
      <c r="AI54" s="6" t="str">
        <f t="shared" si="23"/>
        <v>H</v>
      </c>
      <c r="AJ54" s="6" t="str">
        <f t="shared" si="24"/>
        <v>I</v>
      </c>
      <c r="AK54" s="6" t="str">
        <f t="shared" si="25"/>
        <v>J</v>
      </c>
      <c r="AL54" s="6" t="str">
        <f t="shared" si="26"/>
        <v>K</v>
      </c>
      <c r="AM54" s="6" t="str">
        <f t="shared" si="27"/>
        <v>L</v>
      </c>
      <c r="AN54" s="6" t="str">
        <f t="shared" si="28"/>
        <v>M</v>
      </c>
      <c r="AO54" s="6" t="str">
        <f aca="true" t="shared" si="29" ref="AO54:AO65">CHAR(78)</f>
        <v>N</v>
      </c>
      <c r="AP54" s="6" t="str">
        <f aca="true" t="shared" si="30" ref="AP54:AP65">CHAR(79)</f>
        <v>O</v>
      </c>
      <c r="AQ54" s="6"/>
      <c r="AR54" s="6"/>
      <c r="AS54" s="8">
        <v>128.83977034260394</v>
      </c>
    </row>
    <row r="55" spans="1:45" ht="12" customHeight="1">
      <c r="A55" s="5" t="s">
        <v>61</v>
      </c>
      <c r="B55" s="29">
        <v>8</v>
      </c>
      <c r="C55" s="6"/>
      <c r="D55" s="8">
        <v>2.0601818010928374</v>
      </c>
      <c r="E55" s="9">
        <v>37</v>
      </c>
      <c r="F55" s="6"/>
      <c r="G55" s="8">
        <v>1.709918507333823</v>
      </c>
      <c r="H55" s="9">
        <v>20</v>
      </c>
      <c r="I55" s="6"/>
      <c r="J55" s="8">
        <v>1.8691128378035167</v>
      </c>
      <c r="K55" s="9">
        <v>30</v>
      </c>
      <c r="L55" s="6"/>
      <c r="M55" s="8">
        <v>1.512831952095433</v>
      </c>
      <c r="N55" s="9">
        <v>38</v>
      </c>
      <c r="O55" s="6"/>
      <c r="P55" s="8">
        <v>1.3598567121187144</v>
      </c>
      <c r="Q55" s="9">
        <v>28</v>
      </c>
      <c r="R55" s="6"/>
      <c r="S55" s="8">
        <v>1.069614663757113</v>
      </c>
      <c r="T55" s="9">
        <v>28</v>
      </c>
      <c r="U55" s="6"/>
      <c r="V55" s="8">
        <v>0.8722640642707539</v>
      </c>
      <c r="W55" s="9">
        <v>36</v>
      </c>
      <c r="X55" s="6"/>
      <c r="Y55" s="8">
        <v>10.453780538472191</v>
      </c>
      <c r="Z55" s="9">
        <v>32</v>
      </c>
      <c r="AA55" s="6"/>
      <c r="AB55" s="6"/>
      <c r="AC55" s="6" t="str">
        <f t="shared" si="17"/>
        <v>B</v>
      </c>
      <c r="AD55" s="6" t="str">
        <f t="shared" si="18"/>
        <v>C</v>
      </c>
      <c r="AE55" s="6" t="str">
        <f t="shared" si="19"/>
        <v>D</v>
      </c>
      <c r="AF55" s="6" t="str">
        <f t="shared" si="20"/>
        <v>E</v>
      </c>
      <c r="AG55" s="6" t="str">
        <f t="shared" si="21"/>
        <v>F</v>
      </c>
      <c r="AH55" s="6" t="str">
        <f t="shared" si="22"/>
        <v>G</v>
      </c>
      <c r="AI55" s="6" t="str">
        <f t="shared" si="23"/>
        <v>H</v>
      </c>
      <c r="AJ55" s="6" t="str">
        <f t="shared" si="24"/>
        <v>I</v>
      </c>
      <c r="AK55" s="6" t="str">
        <f t="shared" si="25"/>
        <v>J</v>
      </c>
      <c r="AL55" s="6" t="str">
        <f t="shared" si="26"/>
        <v>K</v>
      </c>
      <c r="AM55" s="6" t="str">
        <f t="shared" si="27"/>
        <v>L</v>
      </c>
      <c r="AN55" s="6" t="str">
        <f t="shared" si="28"/>
        <v>M</v>
      </c>
      <c r="AO55" s="6" t="str">
        <f t="shared" si="29"/>
        <v>N</v>
      </c>
      <c r="AP55" s="6" t="str">
        <f t="shared" si="30"/>
        <v>O</v>
      </c>
      <c r="AQ55" s="6"/>
      <c r="AR55" s="6"/>
      <c r="AS55" s="8">
        <v>128.37780739152328</v>
      </c>
    </row>
    <row r="56" spans="1:45" ht="12" customHeight="1">
      <c r="A56" s="5" t="s">
        <v>62</v>
      </c>
      <c r="B56" s="29">
        <v>7</v>
      </c>
      <c r="C56" s="6"/>
      <c r="D56" s="8">
        <v>2.203811033413035</v>
      </c>
      <c r="E56" s="9">
        <v>18</v>
      </c>
      <c r="F56" s="6"/>
      <c r="G56" s="8">
        <v>1.6840759102456544</v>
      </c>
      <c r="H56" s="9">
        <v>26</v>
      </c>
      <c r="I56" s="6"/>
      <c r="J56" s="8">
        <v>1.7025027796023045</v>
      </c>
      <c r="K56" s="9">
        <v>43</v>
      </c>
      <c r="L56" s="6"/>
      <c r="M56" s="8">
        <v>1.5409182836955169</v>
      </c>
      <c r="N56" s="9">
        <v>35</v>
      </c>
      <c r="O56" s="6"/>
      <c r="P56" s="8">
        <v>1.2907803253477437</v>
      </c>
      <c r="Q56" s="9">
        <v>36</v>
      </c>
      <c r="R56" s="6"/>
      <c r="S56" s="8">
        <v>1.0303530143930124</v>
      </c>
      <c r="T56" s="9">
        <v>33</v>
      </c>
      <c r="U56" s="6"/>
      <c r="V56" s="8">
        <v>0.8800695592530425</v>
      </c>
      <c r="W56" s="9">
        <v>32</v>
      </c>
      <c r="X56" s="6"/>
      <c r="Y56" s="8">
        <v>10.332510905950308</v>
      </c>
      <c r="Z56" s="9">
        <v>33</v>
      </c>
      <c r="AA56" s="6"/>
      <c r="AB56" s="6"/>
      <c r="AC56" s="6"/>
      <c r="AD56" s="6" t="str">
        <f t="shared" si="18"/>
        <v>C</v>
      </c>
      <c r="AE56" s="6" t="str">
        <f t="shared" si="19"/>
        <v>D</v>
      </c>
      <c r="AF56" s="6" t="str">
        <f t="shared" si="20"/>
        <v>E</v>
      </c>
      <c r="AG56" s="6" t="str">
        <f t="shared" si="21"/>
        <v>F</v>
      </c>
      <c r="AH56" s="6" t="str">
        <f t="shared" si="22"/>
        <v>G</v>
      </c>
      <c r="AI56" s="6" t="str">
        <f t="shared" si="23"/>
        <v>H</v>
      </c>
      <c r="AJ56" s="6" t="str">
        <f t="shared" si="24"/>
        <v>I</v>
      </c>
      <c r="AK56" s="6" t="str">
        <f t="shared" si="25"/>
        <v>J</v>
      </c>
      <c r="AL56" s="6" t="str">
        <f t="shared" si="26"/>
        <v>K</v>
      </c>
      <c r="AM56" s="6" t="str">
        <f t="shared" si="27"/>
        <v>L</v>
      </c>
      <c r="AN56" s="6" t="str">
        <f t="shared" si="28"/>
        <v>M</v>
      </c>
      <c r="AO56" s="6" t="str">
        <f t="shared" si="29"/>
        <v>N</v>
      </c>
      <c r="AP56" s="6" t="str">
        <f t="shared" si="30"/>
        <v>O</v>
      </c>
      <c r="AQ56" s="6"/>
      <c r="AR56" s="6"/>
      <c r="AS56" s="8">
        <v>126.88855386558207</v>
      </c>
    </row>
    <row r="57" spans="1:45" ht="12" customHeight="1">
      <c r="A57" s="5" t="s">
        <v>63</v>
      </c>
      <c r="B57" s="29">
        <v>7</v>
      </c>
      <c r="C57" s="6"/>
      <c r="D57" s="8">
        <v>2.0893564889078777</v>
      </c>
      <c r="E57" s="9">
        <v>33</v>
      </c>
      <c r="F57" s="6"/>
      <c r="G57" s="8">
        <v>1.7185327063632123</v>
      </c>
      <c r="H57" s="9">
        <v>17</v>
      </c>
      <c r="I57" s="6"/>
      <c r="J57" s="8">
        <v>1.731904554578989</v>
      </c>
      <c r="K57" s="9">
        <v>37</v>
      </c>
      <c r="L57" s="6"/>
      <c r="M57" s="8">
        <v>1.5370883293864146</v>
      </c>
      <c r="N57" s="9">
        <v>36</v>
      </c>
      <c r="O57" s="6"/>
      <c r="P57" s="8">
        <v>1.3734011016816496</v>
      </c>
      <c r="Q57" s="9">
        <v>27</v>
      </c>
      <c r="R57" s="6"/>
      <c r="S57" s="8">
        <v>1.0356586426854584</v>
      </c>
      <c r="T57" s="9">
        <v>32</v>
      </c>
      <c r="U57" s="6"/>
      <c r="V57" s="8">
        <v>0.8342122762320969</v>
      </c>
      <c r="W57" s="9">
        <v>47</v>
      </c>
      <c r="X57" s="6"/>
      <c r="Y57" s="8">
        <v>10.3201540998357</v>
      </c>
      <c r="Z57" s="9">
        <v>34</v>
      </c>
      <c r="AA57" s="6"/>
      <c r="AB57" s="6"/>
      <c r="AC57" s="6"/>
      <c r="AD57" s="6" t="str">
        <f t="shared" si="18"/>
        <v>C</v>
      </c>
      <c r="AE57" s="6" t="str">
        <f t="shared" si="19"/>
        <v>D</v>
      </c>
      <c r="AF57" s="6" t="str">
        <f t="shared" si="20"/>
        <v>E</v>
      </c>
      <c r="AG57" s="6" t="str">
        <f t="shared" si="21"/>
        <v>F</v>
      </c>
      <c r="AH57" s="6" t="str">
        <f t="shared" si="22"/>
        <v>G</v>
      </c>
      <c r="AI57" s="6" t="str">
        <f t="shared" si="23"/>
        <v>H</v>
      </c>
      <c r="AJ57" s="6" t="str">
        <f t="shared" si="24"/>
        <v>I</v>
      </c>
      <c r="AK57" s="6" t="str">
        <f t="shared" si="25"/>
        <v>J</v>
      </c>
      <c r="AL57" s="6" t="str">
        <f t="shared" si="26"/>
        <v>K</v>
      </c>
      <c r="AM57" s="6" t="str">
        <f t="shared" si="27"/>
        <v>L</v>
      </c>
      <c r="AN57" s="6" t="str">
        <f t="shared" si="28"/>
        <v>M</v>
      </c>
      <c r="AO57" s="6" t="str">
        <f t="shared" si="29"/>
        <v>N</v>
      </c>
      <c r="AP57" s="6" t="str">
        <f t="shared" si="30"/>
        <v>O</v>
      </c>
      <c r="AQ57" s="6"/>
      <c r="AR57" s="6"/>
      <c r="AS57" s="8">
        <v>126.73680592429733</v>
      </c>
    </row>
    <row r="58" spans="1:45" ht="12" customHeight="1">
      <c r="A58" s="5" t="s">
        <v>64</v>
      </c>
      <c r="B58" s="29">
        <v>8</v>
      </c>
      <c r="C58" s="6"/>
      <c r="D58" s="8">
        <v>2.1544384848029674</v>
      </c>
      <c r="E58" s="9">
        <v>23</v>
      </c>
      <c r="F58" s="6"/>
      <c r="G58" s="8">
        <v>1.7443753034513807</v>
      </c>
      <c r="H58" s="9">
        <v>16</v>
      </c>
      <c r="I58" s="6"/>
      <c r="J58" s="8">
        <v>1.8355108092587342</v>
      </c>
      <c r="K58" s="9">
        <v>31</v>
      </c>
      <c r="L58" s="6"/>
      <c r="M58" s="8">
        <v>1.5141086035318005</v>
      </c>
      <c r="N58" s="9">
        <v>37</v>
      </c>
      <c r="O58" s="6"/>
      <c r="P58" s="8">
        <v>1.1133488220732901</v>
      </c>
      <c r="Q58" s="9">
        <v>46</v>
      </c>
      <c r="R58" s="6"/>
      <c r="S58" s="8">
        <v>1.0112527525402069</v>
      </c>
      <c r="T58" s="9">
        <v>39</v>
      </c>
      <c r="U58" s="6"/>
      <c r="V58" s="8">
        <v>0.9405621453657793</v>
      </c>
      <c r="W58" s="9">
        <v>23</v>
      </c>
      <c r="X58" s="6"/>
      <c r="Y58" s="8">
        <v>10.313596921024159</v>
      </c>
      <c r="Z58" s="9">
        <v>35</v>
      </c>
      <c r="AA58" s="6"/>
      <c r="AB58" s="6"/>
      <c r="AC58" s="6"/>
      <c r="AD58" s="6" t="str">
        <f t="shared" si="18"/>
        <v>C</v>
      </c>
      <c r="AE58" s="6" t="str">
        <f t="shared" si="19"/>
        <v>D</v>
      </c>
      <c r="AF58" s="6" t="str">
        <f t="shared" si="20"/>
        <v>E</v>
      </c>
      <c r="AG58" s="6" t="str">
        <f t="shared" si="21"/>
        <v>F</v>
      </c>
      <c r="AH58" s="6" t="str">
        <f t="shared" si="22"/>
        <v>G</v>
      </c>
      <c r="AI58" s="6" t="str">
        <f t="shared" si="23"/>
        <v>H</v>
      </c>
      <c r="AJ58" s="6" t="str">
        <f t="shared" si="24"/>
        <v>I</v>
      </c>
      <c r="AK58" s="6" t="str">
        <f t="shared" si="25"/>
        <v>J</v>
      </c>
      <c r="AL58" s="6" t="str">
        <f t="shared" si="26"/>
        <v>K</v>
      </c>
      <c r="AM58" s="6" t="str">
        <f t="shared" si="27"/>
        <v>L</v>
      </c>
      <c r="AN58" s="6" t="str">
        <f t="shared" si="28"/>
        <v>M</v>
      </c>
      <c r="AO58" s="6" t="str">
        <f t="shared" si="29"/>
        <v>N</v>
      </c>
      <c r="AP58" s="6" t="str">
        <f t="shared" si="30"/>
        <v>O</v>
      </c>
      <c r="AQ58" s="6"/>
      <c r="AR58" s="6"/>
      <c r="AS58" s="8">
        <v>126.65628039237117</v>
      </c>
    </row>
    <row r="59" spans="1:45" ht="12" customHeight="1">
      <c r="A59" s="5" t="s">
        <v>65</v>
      </c>
      <c r="B59" s="29">
        <v>7</v>
      </c>
      <c r="C59" s="6"/>
      <c r="D59" s="8">
        <v>2.194834206393023</v>
      </c>
      <c r="E59" s="9">
        <v>19</v>
      </c>
      <c r="F59" s="6"/>
      <c r="G59" s="8">
        <v>1.6550029885214643</v>
      </c>
      <c r="H59" s="9">
        <v>31</v>
      </c>
      <c r="I59" s="6"/>
      <c r="J59" s="8">
        <v>1.6703008355802211</v>
      </c>
      <c r="K59" s="9">
        <v>47</v>
      </c>
      <c r="L59" s="6"/>
      <c r="M59" s="8">
        <v>1.465595848949837</v>
      </c>
      <c r="N59" s="9">
        <v>40</v>
      </c>
      <c r="O59" s="6"/>
      <c r="P59" s="8">
        <v>1.381527735419411</v>
      </c>
      <c r="Q59" s="9">
        <v>26</v>
      </c>
      <c r="R59" s="6"/>
      <c r="S59" s="8">
        <v>1.0101916268817177</v>
      </c>
      <c r="T59" s="9">
        <v>40</v>
      </c>
      <c r="U59" s="6"/>
      <c r="V59" s="8">
        <v>0.9093401654366249</v>
      </c>
      <c r="W59" s="9">
        <v>29</v>
      </c>
      <c r="X59" s="6"/>
      <c r="Y59" s="8">
        <v>10.2867934071823</v>
      </c>
      <c r="Z59" s="9">
        <v>36</v>
      </c>
      <c r="AA59" s="6"/>
      <c r="AB59" s="6"/>
      <c r="AC59" s="6"/>
      <c r="AD59" s="6" t="str">
        <f t="shared" si="18"/>
        <v>C</v>
      </c>
      <c r="AE59" s="6" t="str">
        <f t="shared" si="19"/>
        <v>D</v>
      </c>
      <c r="AF59" s="6" t="str">
        <f t="shared" si="20"/>
        <v>E</v>
      </c>
      <c r="AG59" s="6" t="str">
        <f t="shared" si="21"/>
        <v>F</v>
      </c>
      <c r="AH59" s="6" t="str">
        <f t="shared" si="22"/>
        <v>G</v>
      </c>
      <c r="AI59" s="6" t="str">
        <f t="shared" si="23"/>
        <v>H</v>
      </c>
      <c r="AJ59" s="6" t="str">
        <f t="shared" si="24"/>
        <v>I</v>
      </c>
      <c r="AK59" s="6" t="str">
        <f t="shared" si="25"/>
        <v>J</v>
      </c>
      <c r="AL59" s="6" t="str">
        <f t="shared" si="26"/>
        <v>K</v>
      </c>
      <c r="AM59" s="6" t="str">
        <f t="shared" si="27"/>
        <v>L</v>
      </c>
      <c r="AN59" s="6" t="str">
        <f t="shared" si="28"/>
        <v>M</v>
      </c>
      <c r="AO59" s="6" t="str">
        <f t="shared" si="29"/>
        <v>N</v>
      </c>
      <c r="AP59" s="6" t="str">
        <f t="shared" si="30"/>
        <v>O</v>
      </c>
      <c r="AQ59" s="6"/>
      <c r="AR59" s="6"/>
      <c r="AS59" s="8">
        <v>126.3271194419626</v>
      </c>
    </row>
    <row r="60" spans="1:45" ht="12" customHeight="1">
      <c r="A60" s="5" t="s">
        <v>66</v>
      </c>
      <c r="B60" s="29">
        <v>7</v>
      </c>
      <c r="C60" s="6"/>
      <c r="D60" s="8">
        <v>2.3182655779181927</v>
      </c>
      <c r="E60" s="9">
        <v>13</v>
      </c>
      <c r="F60" s="6"/>
      <c r="G60" s="8">
        <v>1.6862294600030012</v>
      </c>
      <c r="H60" s="9">
        <v>25</v>
      </c>
      <c r="I60" s="6"/>
      <c r="J60" s="8">
        <v>1.6941022724661088</v>
      </c>
      <c r="K60" s="9">
        <v>44</v>
      </c>
      <c r="L60" s="6"/>
      <c r="M60" s="8">
        <v>1.4196363972406087</v>
      </c>
      <c r="N60" s="9">
        <v>45</v>
      </c>
      <c r="O60" s="6"/>
      <c r="P60" s="8">
        <v>1.2054506711012507</v>
      </c>
      <c r="Q60" s="9">
        <v>44</v>
      </c>
      <c r="R60" s="6"/>
      <c r="S60" s="8">
        <v>0.9507685900063223</v>
      </c>
      <c r="T60" s="9">
        <v>47</v>
      </c>
      <c r="U60" s="6"/>
      <c r="V60" s="8">
        <v>0.8820209329986146</v>
      </c>
      <c r="W60" s="9">
        <v>31</v>
      </c>
      <c r="X60" s="6"/>
      <c r="Y60" s="8">
        <v>10.1564739017341</v>
      </c>
      <c r="Z60" s="9">
        <v>39</v>
      </c>
      <c r="AA60" s="6"/>
      <c r="AB60" s="6"/>
      <c r="AC60" s="6"/>
      <c r="AD60" s="6" t="str">
        <f t="shared" si="18"/>
        <v>C</v>
      </c>
      <c r="AE60" s="6" t="str">
        <f t="shared" si="19"/>
        <v>D</v>
      </c>
      <c r="AF60" s="6" t="str">
        <f t="shared" si="20"/>
        <v>E</v>
      </c>
      <c r="AG60" s="6" t="str">
        <f t="shared" si="21"/>
        <v>F</v>
      </c>
      <c r="AH60" s="6" t="str">
        <f t="shared" si="22"/>
        <v>G</v>
      </c>
      <c r="AI60" s="6" t="str">
        <f t="shared" si="23"/>
        <v>H</v>
      </c>
      <c r="AJ60" s="6" t="str">
        <f t="shared" si="24"/>
        <v>I</v>
      </c>
      <c r="AK60" s="6" t="str">
        <f t="shared" si="25"/>
        <v>J</v>
      </c>
      <c r="AL60" s="6" t="str">
        <f t="shared" si="26"/>
        <v>K</v>
      </c>
      <c r="AM60" s="6" t="str">
        <f t="shared" si="27"/>
        <v>L</v>
      </c>
      <c r="AN60" s="6" t="str">
        <f t="shared" si="28"/>
        <v>M</v>
      </c>
      <c r="AO60" s="6" t="str">
        <f t="shared" si="29"/>
        <v>N</v>
      </c>
      <c r="AP60" s="6" t="str">
        <f t="shared" si="30"/>
        <v>O</v>
      </c>
      <c r="AQ60" s="6" t="str">
        <f aca="true" t="shared" si="31" ref="AQ60:AQ65">CHAR(80)</f>
        <v>P</v>
      </c>
      <c r="AR60" s="6"/>
      <c r="AS60" s="8">
        <v>124.7267288169426</v>
      </c>
    </row>
    <row r="61" spans="1:45" ht="12" customHeight="1">
      <c r="A61" s="5" t="s">
        <v>67</v>
      </c>
      <c r="B61" s="29">
        <v>7</v>
      </c>
      <c r="C61" s="6"/>
      <c r="D61" s="8">
        <v>2.0916006956628808</v>
      </c>
      <c r="E61" s="9">
        <v>32</v>
      </c>
      <c r="F61" s="6"/>
      <c r="G61" s="8">
        <v>1.6076248938598223</v>
      </c>
      <c r="H61" s="9">
        <v>36</v>
      </c>
      <c r="I61" s="6"/>
      <c r="J61" s="8">
        <v>1.6619003284440255</v>
      </c>
      <c r="K61" s="9">
        <v>48</v>
      </c>
      <c r="L61" s="6"/>
      <c r="M61" s="8">
        <v>1.554961449495559</v>
      </c>
      <c r="N61" s="9">
        <v>34</v>
      </c>
      <c r="O61" s="6"/>
      <c r="P61" s="8">
        <v>1.3070335928232661</v>
      </c>
      <c r="Q61" s="9">
        <v>33</v>
      </c>
      <c r="R61" s="6"/>
      <c r="S61" s="8">
        <v>1.038842019660926</v>
      </c>
      <c r="T61" s="9">
        <v>30</v>
      </c>
      <c r="U61" s="6"/>
      <c r="V61" s="8">
        <v>0.859580134924535</v>
      </c>
      <c r="W61" s="9">
        <v>41</v>
      </c>
      <c r="X61" s="6"/>
      <c r="Y61" s="8">
        <v>10.121543114871015</v>
      </c>
      <c r="Z61" s="9">
        <v>40</v>
      </c>
      <c r="AA61" s="6"/>
      <c r="AB61" s="6"/>
      <c r="AC61" s="6"/>
      <c r="AD61" s="6" t="str">
        <f t="shared" si="18"/>
        <v>C</v>
      </c>
      <c r="AE61" s="6" t="str">
        <f t="shared" si="19"/>
        <v>D</v>
      </c>
      <c r="AF61" s="6" t="str">
        <f t="shared" si="20"/>
        <v>E</v>
      </c>
      <c r="AG61" s="6" t="str">
        <f t="shared" si="21"/>
        <v>F</v>
      </c>
      <c r="AH61" s="6" t="str">
        <f t="shared" si="22"/>
        <v>G</v>
      </c>
      <c r="AI61" s="6" t="str">
        <f t="shared" si="23"/>
        <v>H</v>
      </c>
      <c r="AJ61" s="6" t="str">
        <f t="shared" si="24"/>
        <v>I</v>
      </c>
      <c r="AK61" s="6" t="str">
        <f t="shared" si="25"/>
        <v>J</v>
      </c>
      <c r="AL61" s="6" t="str">
        <f t="shared" si="26"/>
        <v>K</v>
      </c>
      <c r="AM61" s="6" t="str">
        <f t="shared" si="27"/>
        <v>L</v>
      </c>
      <c r="AN61" s="6" t="str">
        <f t="shared" si="28"/>
        <v>M</v>
      </c>
      <c r="AO61" s="6" t="str">
        <f t="shared" si="29"/>
        <v>N</v>
      </c>
      <c r="AP61" s="6" t="str">
        <f t="shared" si="30"/>
        <v>O</v>
      </c>
      <c r="AQ61" s="6" t="str">
        <f t="shared" si="31"/>
        <v>P</v>
      </c>
      <c r="AR61" s="6"/>
      <c r="AS61" s="8">
        <v>124.29776076931233</v>
      </c>
    </row>
    <row r="62" spans="1:45" ht="12" customHeight="1">
      <c r="A62" s="5" t="s">
        <v>68</v>
      </c>
      <c r="B62" s="29">
        <v>9</v>
      </c>
      <c r="C62" s="6"/>
      <c r="D62" s="8">
        <v>2.0175418727477785</v>
      </c>
      <c r="E62" s="9">
        <v>41</v>
      </c>
      <c r="F62" s="6"/>
      <c r="G62" s="8">
        <v>1.4870261074483686</v>
      </c>
      <c r="H62" s="9">
        <v>49</v>
      </c>
      <c r="I62" s="6"/>
      <c r="J62" s="8">
        <v>1.6885019343753116</v>
      </c>
      <c r="K62" s="9">
        <v>45</v>
      </c>
      <c r="L62" s="6"/>
      <c r="M62" s="8">
        <v>1.3800602027132178</v>
      </c>
      <c r="N62" s="9">
        <v>47</v>
      </c>
      <c r="O62" s="6"/>
      <c r="P62" s="8">
        <v>0.9887404380942842</v>
      </c>
      <c r="Q62" s="9">
        <v>53</v>
      </c>
      <c r="R62" s="6"/>
      <c r="S62" s="8">
        <v>0.8849787991799923</v>
      </c>
      <c r="T62" s="9">
        <v>53</v>
      </c>
      <c r="U62" s="6"/>
      <c r="V62" s="8">
        <v>0.8693370036523956</v>
      </c>
      <c r="W62" s="9">
        <v>38</v>
      </c>
      <c r="X62" s="6"/>
      <c r="Y62" s="8">
        <v>9.316186358211349</v>
      </c>
      <c r="Z62" s="9">
        <v>49</v>
      </c>
      <c r="AA62" s="6"/>
      <c r="AB62" s="6"/>
      <c r="AC62" s="6"/>
      <c r="AD62" s="6"/>
      <c r="AE62" s="6"/>
      <c r="AF62" s="6"/>
      <c r="AG62" s="6"/>
      <c r="AH62" s="6"/>
      <c r="AI62" s="6"/>
      <c r="AJ62" s="6" t="str">
        <f t="shared" si="24"/>
        <v>I</v>
      </c>
      <c r="AK62" s="6" t="str">
        <f t="shared" si="25"/>
        <v>J</v>
      </c>
      <c r="AL62" s="6" t="str">
        <f t="shared" si="26"/>
        <v>K</v>
      </c>
      <c r="AM62" s="6" t="str">
        <f t="shared" si="27"/>
        <v>L</v>
      </c>
      <c r="AN62" s="6" t="str">
        <f t="shared" si="28"/>
        <v>M</v>
      </c>
      <c r="AO62" s="6" t="str">
        <f t="shared" si="29"/>
        <v>N</v>
      </c>
      <c r="AP62" s="6" t="str">
        <f t="shared" si="30"/>
        <v>O</v>
      </c>
      <c r="AQ62" s="6" t="str">
        <f t="shared" si="31"/>
        <v>P</v>
      </c>
      <c r="AR62" s="6"/>
      <c r="AS62" s="8">
        <v>114.4075651403321</v>
      </c>
    </row>
    <row r="63" spans="1:45" ht="12" customHeight="1">
      <c r="A63" s="5" t="s">
        <v>69</v>
      </c>
      <c r="B63" s="29">
        <v>9</v>
      </c>
      <c r="C63" s="6"/>
      <c r="D63" s="8">
        <v>1.8380053323475312</v>
      </c>
      <c r="E63" s="9">
        <v>55</v>
      </c>
      <c r="F63" s="6"/>
      <c r="G63" s="8">
        <v>1.358889896886199</v>
      </c>
      <c r="H63" s="9">
        <v>55</v>
      </c>
      <c r="I63" s="6"/>
      <c r="J63" s="8">
        <v>1.562494327332378</v>
      </c>
      <c r="K63" s="9">
        <v>53</v>
      </c>
      <c r="L63" s="6"/>
      <c r="M63" s="8">
        <v>1.332824099567622</v>
      </c>
      <c r="N63" s="9">
        <v>50</v>
      </c>
      <c r="O63" s="6"/>
      <c r="P63" s="8">
        <v>1.0889689208600064</v>
      </c>
      <c r="Q63" s="9">
        <v>49</v>
      </c>
      <c r="R63" s="6"/>
      <c r="S63" s="8">
        <v>1.0144361295156745</v>
      </c>
      <c r="T63" s="9">
        <v>36</v>
      </c>
      <c r="U63" s="6"/>
      <c r="V63" s="8">
        <v>0.8517746399422462</v>
      </c>
      <c r="W63" s="9">
        <v>42</v>
      </c>
      <c r="X63" s="6"/>
      <c r="Y63" s="8">
        <v>9.047393346451656</v>
      </c>
      <c r="Z63" s="9">
        <v>52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 t="str">
        <f t="shared" si="26"/>
        <v>K</v>
      </c>
      <c r="AM63" s="6" t="str">
        <f t="shared" si="27"/>
        <v>L</v>
      </c>
      <c r="AN63" s="6" t="str">
        <f t="shared" si="28"/>
        <v>M</v>
      </c>
      <c r="AO63" s="6" t="str">
        <f t="shared" si="29"/>
        <v>N</v>
      </c>
      <c r="AP63" s="6" t="str">
        <f t="shared" si="30"/>
        <v>O</v>
      </c>
      <c r="AQ63" s="6" t="str">
        <f t="shared" si="31"/>
        <v>P</v>
      </c>
      <c r="AR63" s="6"/>
      <c r="AS63" s="8">
        <v>111.10664856140835</v>
      </c>
    </row>
    <row r="64" spans="1:45" ht="12" customHeight="1">
      <c r="A64" s="5" t="s">
        <v>70</v>
      </c>
      <c r="B64" s="29">
        <v>9</v>
      </c>
      <c r="C64" s="6"/>
      <c r="D64" s="8">
        <v>1.8626916066525654</v>
      </c>
      <c r="E64" s="9">
        <v>54</v>
      </c>
      <c r="F64" s="6"/>
      <c r="G64" s="8">
        <v>1.4181125152132523</v>
      </c>
      <c r="H64" s="9">
        <v>54</v>
      </c>
      <c r="I64" s="6"/>
      <c r="J64" s="8">
        <v>1.5120912845152046</v>
      </c>
      <c r="K64" s="9">
        <v>54</v>
      </c>
      <c r="L64" s="6"/>
      <c r="M64" s="8">
        <v>1.3111210251493752</v>
      </c>
      <c r="N64" s="9">
        <v>52</v>
      </c>
      <c r="O64" s="6"/>
      <c r="P64" s="8">
        <v>1.0876144819037128</v>
      </c>
      <c r="Q64" s="9">
        <v>50</v>
      </c>
      <c r="R64" s="6"/>
      <c r="S64" s="8">
        <v>0.9253015742025817</v>
      </c>
      <c r="T64" s="9">
        <v>49</v>
      </c>
      <c r="U64" s="6"/>
      <c r="V64" s="8">
        <v>0.8371393368504552</v>
      </c>
      <c r="W64" s="9">
        <v>45</v>
      </c>
      <c r="X64" s="6"/>
      <c r="Y64" s="8">
        <v>8.954071824487148</v>
      </c>
      <c r="Z64" s="9">
        <v>53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 t="str">
        <f t="shared" si="27"/>
        <v>L</v>
      </c>
      <c r="AN64" s="6" t="str">
        <f t="shared" si="28"/>
        <v>M</v>
      </c>
      <c r="AO64" s="6" t="str">
        <f t="shared" si="29"/>
        <v>N</v>
      </c>
      <c r="AP64" s="6" t="str">
        <f t="shared" si="30"/>
        <v>O</v>
      </c>
      <c r="AQ64" s="6" t="str">
        <f t="shared" si="31"/>
        <v>P</v>
      </c>
      <c r="AR64" s="6"/>
      <c r="AS64" s="8">
        <v>109.96061222286528</v>
      </c>
    </row>
    <row r="65" spans="1:45" ht="12" customHeight="1">
      <c r="A65" s="5" t="s">
        <v>71</v>
      </c>
      <c r="B65" s="29">
        <v>8</v>
      </c>
      <c r="C65" s="6"/>
      <c r="D65" s="8">
        <v>2.120775383477921</v>
      </c>
      <c r="E65" s="9">
        <v>26</v>
      </c>
      <c r="F65" s="6"/>
      <c r="G65" s="8">
        <v>1.453646086209484</v>
      </c>
      <c r="H65" s="9">
        <v>51</v>
      </c>
      <c r="I65" s="6"/>
      <c r="J65" s="8">
        <v>1.4168855369716544</v>
      </c>
      <c r="K65" s="9">
        <v>56</v>
      </c>
      <c r="L65" s="6"/>
      <c r="M65" s="8">
        <v>1.2102655616763465</v>
      </c>
      <c r="N65" s="9">
        <v>55</v>
      </c>
      <c r="O65" s="6"/>
      <c r="P65" s="8">
        <v>0.9413350746240104</v>
      </c>
      <c r="Q65" s="9">
        <v>54</v>
      </c>
      <c r="R65" s="6"/>
      <c r="S65" s="8">
        <v>0.8489005267913594</v>
      </c>
      <c r="T65" s="9">
        <v>55</v>
      </c>
      <c r="U65" s="6"/>
      <c r="V65" s="8">
        <v>0.8205526600130918</v>
      </c>
      <c r="W65" s="9">
        <v>51</v>
      </c>
      <c r="X65" s="6"/>
      <c r="Y65" s="8">
        <v>8.812360829763866</v>
      </c>
      <c r="Z65" s="9">
        <v>54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 t="str">
        <f t="shared" si="28"/>
        <v>M</v>
      </c>
      <c r="AO65" s="6" t="str">
        <f t="shared" si="29"/>
        <v>N</v>
      </c>
      <c r="AP65" s="6" t="str">
        <f t="shared" si="30"/>
        <v>O</v>
      </c>
      <c r="AQ65" s="6" t="str">
        <f t="shared" si="31"/>
        <v>P</v>
      </c>
      <c r="AR65" s="6"/>
      <c r="AS65" s="8">
        <v>108.2203282443664</v>
      </c>
    </row>
    <row r="66" spans="1:45" ht="12" customHeight="1">
      <c r="A66" s="5"/>
      <c r="B66" s="29"/>
      <c r="C66" s="6"/>
      <c r="D66" s="7"/>
      <c r="E66" s="6"/>
      <c r="F66" s="6"/>
      <c r="G66" s="7"/>
      <c r="H66" s="6"/>
      <c r="I66" s="6"/>
      <c r="J66" s="7"/>
      <c r="K66" s="6"/>
      <c r="L66" s="6"/>
      <c r="M66" s="7"/>
      <c r="N66" s="6"/>
      <c r="O66" s="6"/>
      <c r="P66" s="8"/>
      <c r="Q66" s="6"/>
      <c r="R66" s="6"/>
      <c r="S66" s="8"/>
      <c r="T66" s="6"/>
      <c r="U66" s="6"/>
      <c r="V66" s="7"/>
      <c r="W66" s="6"/>
      <c r="X66" s="6"/>
      <c r="Y66" s="7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12" customHeight="1">
      <c r="A67" s="5" t="s">
        <v>72</v>
      </c>
      <c r="B67" s="29"/>
      <c r="C67" s="6"/>
      <c r="D67" s="36">
        <v>2.1369769813671096</v>
      </c>
      <c r="E67" s="36"/>
      <c r="F67" s="6"/>
      <c r="G67" s="36">
        <v>1.655664166078545</v>
      </c>
      <c r="H67" s="36"/>
      <c r="I67" s="6"/>
      <c r="J67" s="36">
        <v>1.888507692875856</v>
      </c>
      <c r="K67" s="36"/>
      <c r="L67" s="6"/>
      <c r="M67" s="36">
        <v>1.5986363670554986</v>
      </c>
      <c r="N67" s="36"/>
      <c r="O67" s="6"/>
      <c r="P67" s="36">
        <v>1.3770842251592903</v>
      </c>
      <c r="Q67" s="36"/>
      <c r="R67" s="6"/>
      <c r="S67" s="36">
        <v>1.0814918246363434</v>
      </c>
      <c r="T67" s="36"/>
      <c r="U67" s="6"/>
      <c r="V67" s="36">
        <v>0.9055298514386921</v>
      </c>
      <c r="W67" s="36"/>
      <c r="X67" s="6"/>
      <c r="Y67" s="36">
        <v>10.64389110861133</v>
      </c>
      <c r="Z67" s="3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ht="12" customHeight="1">
      <c r="A68" s="5" t="s">
        <v>73</v>
      </c>
      <c r="B68" s="29"/>
      <c r="C68" s="6"/>
      <c r="D68" s="35">
        <v>13.257801495766623</v>
      </c>
      <c r="E68" s="35"/>
      <c r="F68" s="8"/>
      <c r="G68" s="35">
        <v>14.46730783453544</v>
      </c>
      <c r="H68" s="35"/>
      <c r="I68" s="8"/>
      <c r="J68" s="35">
        <v>25.807195074577294</v>
      </c>
      <c r="K68" s="35"/>
      <c r="L68" s="8"/>
      <c r="M68" s="35">
        <v>27.1993964101487</v>
      </c>
      <c r="N68" s="35"/>
      <c r="O68" s="8"/>
      <c r="P68" s="35">
        <v>38.514486176716964</v>
      </c>
      <c r="Q68" s="35"/>
      <c r="R68" s="8"/>
      <c r="S68" s="35">
        <v>23.9617807738561</v>
      </c>
      <c r="T68" s="35"/>
      <c r="U68" s="8"/>
      <c r="V68" s="35">
        <v>11.544743598691362</v>
      </c>
      <c r="W68" s="35"/>
      <c r="X68" s="8"/>
      <c r="Y68" s="35">
        <v>19.397321069210797</v>
      </c>
      <c r="Z68" s="35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12" customHeight="1">
      <c r="A69" s="5" t="s">
        <v>74</v>
      </c>
      <c r="B69" s="29"/>
      <c r="C69" s="6"/>
      <c r="D69" s="36">
        <v>0.3350643916415927</v>
      </c>
      <c r="E69" s="36"/>
      <c r="F69" s="6"/>
      <c r="G69" s="36">
        <v>0.28328063801898207</v>
      </c>
      <c r="H69" s="36"/>
      <c r="I69" s="6"/>
      <c r="J69" s="36" t="s">
        <v>75</v>
      </c>
      <c r="K69" s="36"/>
      <c r="L69" s="6"/>
      <c r="M69" s="36" t="s">
        <v>75</v>
      </c>
      <c r="N69" s="36"/>
      <c r="O69" s="6"/>
      <c r="P69" s="36" t="s">
        <v>75</v>
      </c>
      <c r="Q69" s="36"/>
      <c r="R69" s="6"/>
      <c r="S69" s="36">
        <v>0.3064779622461848</v>
      </c>
      <c r="T69" s="36"/>
      <c r="U69" s="6"/>
      <c r="V69" s="36">
        <v>0.1236357261036143</v>
      </c>
      <c r="W69" s="36"/>
      <c r="X69" s="6"/>
      <c r="Y69" s="36">
        <v>2.4417381986909974</v>
      </c>
      <c r="Z69" s="3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ht="12" customHeight="1" thickBot="1">
      <c r="A70" s="10"/>
      <c r="B70" s="11"/>
      <c r="C70" s="6"/>
      <c r="D70" s="7"/>
      <c r="E70" s="6"/>
      <c r="F70" s="6"/>
      <c r="G70" s="7"/>
      <c r="H70" s="6"/>
      <c r="I70" s="6"/>
      <c r="J70" s="7"/>
      <c r="K70" s="6"/>
      <c r="L70" s="6"/>
      <c r="M70" s="7"/>
      <c r="N70" s="6"/>
      <c r="O70" s="6"/>
      <c r="P70" s="7"/>
      <c r="Q70" s="6"/>
      <c r="R70" s="6"/>
      <c r="S70" s="7"/>
      <c r="T70" s="6"/>
      <c r="U70" s="6"/>
      <c r="V70" s="7"/>
      <c r="W70" s="6"/>
      <c r="X70" s="6"/>
      <c r="Y70" s="7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ht="12" customHeight="1" thickTop="1">
      <c r="A71" s="12" t="s">
        <v>76</v>
      </c>
      <c r="B71" s="13"/>
      <c r="C71" s="14"/>
      <c r="D71" s="15"/>
      <c r="E71" s="14"/>
      <c r="F71" s="14"/>
      <c r="G71" s="15"/>
      <c r="H71" s="14"/>
      <c r="I71" s="14"/>
      <c r="J71" s="15"/>
      <c r="K71" s="14"/>
      <c r="L71" s="14"/>
      <c r="M71" s="15"/>
      <c r="N71" s="14"/>
      <c r="O71" s="14"/>
      <c r="P71" s="15"/>
      <c r="Q71" s="14"/>
      <c r="R71" s="14"/>
      <c r="S71" s="15"/>
      <c r="T71" s="14"/>
      <c r="U71" s="14"/>
      <c r="V71" s="15"/>
      <c r="W71" s="14"/>
      <c r="X71" s="14"/>
      <c r="Y71" s="15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1:45" ht="12" customHeight="1">
      <c r="A72" s="10" t="s">
        <v>77</v>
      </c>
      <c r="B72" s="11"/>
      <c r="C72" s="6"/>
      <c r="D72" s="7"/>
      <c r="E72" s="6"/>
      <c r="F72" s="6"/>
      <c r="G72" s="7"/>
      <c r="H72" s="6"/>
      <c r="I72" s="6"/>
      <c r="J72" s="7"/>
      <c r="K72" s="6"/>
      <c r="L72" s="6"/>
      <c r="M72" s="7"/>
      <c r="N72" s="6"/>
      <c r="O72" s="6"/>
      <c r="P72" s="7"/>
      <c r="Q72" s="6"/>
      <c r="R72" s="6"/>
      <c r="S72" s="7"/>
      <c r="T72" s="6"/>
      <c r="U72" s="6"/>
      <c r="V72" s="7"/>
      <c r="W72" s="6"/>
      <c r="X72" s="6"/>
      <c r="Y72" s="7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spans="1:45" ht="12" customHeight="1">
      <c r="A73" s="10" t="s">
        <v>78</v>
      </c>
      <c r="B73" s="11"/>
      <c r="C73" s="6"/>
      <c r="D73" s="7"/>
      <c r="E73" s="6"/>
      <c r="F73" s="6"/>
      <c r="G73" s="7"/>
      <c r="H73" s="6"/>
      <c r="I73" s="6"/>
      <c r="J73" s="7"/>
      <c r="K73" s="6"/>
      <c r="L73" s="6"/>
      <c r="M73" s="7"/>
      <c r="N73" s="6"/>
      <c r="O73" s="6"/>
      <c r="P73" s="7"/>
      <c r="Q73" s="6"/>
      <c r="R73" s="6"/>
      <c r="S73" s="7"/>
      <c r="T73" s="6"/>
      <c r="U73" s="6"/>
      <c r="V73" s="7"/>
      <c r="W73" s="6"/>
      <c r="X73" s="6"/>
      <c r="Y73" s="7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</row>
    <row r="74" spans="1:45" ht="12.75">
      <c r="A74" s="16"/>
      <c r="B74" s="17"/>
      <c r="C74" s="18"/>
      <c r="D74" s="19"/>
      <c r="E74" s="18"/>
      <c r="F74" s="18"/>
      <c r="G74" s="19"/>
      <c r="H74" s="18"/>
      <c r="I74" s="18"/>
      <c r="J74" s="19"/>
      <c r="K74" s="18"/>
      <c r="L74" s="18"/>
      <c r="M74" s="19"/>
      <c r="N74" s="18"/>
      <c r="O74" s="18"/>
      <c r="P74" s="19"/>
      <c r="Q74" s="18"/>
      <c r="R74" s="18"/>
      <c r="S74" s="19"/>
      <c r="T74" s="18"/>
      <c r="U74" s="18"/>
      <c r="V74" s="19"/>
      <c r="W74" s="18"/>
      <c r="X74" s="18"/>
      <c r="Y74" s="19"/>
      <c r="Z74" s="18"/>
      <c r="AA74" s="18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  <c r="AS74" s="18"/>
    </row>
    <row r="75" spans="1:45" ht="12.75">
      <c r="A75" s="16"/>
      <c r="B75" s="17"/>
      <c r="C75" s="18"/>
      <c r="D75" s="19"/>
      <c r="E75" s="18"/>
      <c r="F75" s="18"/>
      <c r="G75" s="19"/>
      <c r="H75" s="18"/>
      <c r="I75" s="18"/>
      <c r="J75" s="19"/>
      <c r="K75" s="18"/>
      <c r="L75" s="18"/>
      <c r="M75" s="19"/>
      <c r="N75" s="18"/>
      <c r="O75" s="18"/>
      <c r="P75" s="19"/>
      <c r="Q75" s="18"/>
      <c r="R75" s="18"/>
      <c r="S75" s="19"/>
      <c r="T75" s="18"/>
      <c r="U75" s="18"/>
      <c r="V75" s="19"/>
      <c r="W75" s="18"/>
      <c r="X75" s="18"/>
      <c r="Y75" s="19"/>
      <c r="Z75" s="18"/>
      <c r="AA75" s="18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18"/>
      <c r="AS75" s="18"/>
    </row>
    <row r="76" spans="1:45" ht="12.75">
      <c r="A76" s="16"/>
      <c r="B76" s="17"/>
      <c r="C76" s="18"/>
      <c r="D76" s="19"/>
      <c r="E76" s="18"/>
      <c r="F76" s="18"/>
      <c r="G76" s="19"/>
      <c r="H76" s="18"/>
      <c r="I76" s="18"/>
      <c r="J76" s="19"/>
      <c r="K76" s="18"/>
      <c r="L76" s="18"/>
      <c r="M76" s="19"/>
      <c r="N76" s="18"/>
      <c r="O76" s="18"/>
      <c r="P76" s="19"/>
      <c r="Q76" s="18"/>
      <c r="R76" s="18"/>
      <c r="S76" s="19"/>
      <c r="T76" s="18"/>
      <c r="U76" s="18"/>
      <c r="V76" s="19"/>
      <c r="W76" s="18"/>
      <c r="X76" s="18"/>
      <c r="Y76" s="19"/>
      <c r="Z76" s="18"/>
      <c r="AA76" s="18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18"/>
      <c r="AS76" s="18"/>
    </row>
    <row r="77" spans="1:45" ht="12.75">
      <c r="A77" s="16"/>
      <c r="B77" s="17"/>
      <c r="C77" s="18"/>
      <c r="D77" s="19"/>
      <c r="E77" s="18"/>
      <c r="F77" s="18"/>
      <c r="G77" s="19"/>
      <c r="H77" s="18"/>
      <c r="I77" s="18"/>
      <c r="J77" s="19"/>
      <c r="K77" s="18"/>
      <c r="L77" s="18"/>
      <c r="M77" s="19"/>
      <c r="N77" s="18"/>
      <c r="O77" s="18"/>
      <c r="P77" s="19"/>
      <c r="Q77" s="18"/>
      <c r="R77" s="18"/>
      <c r="S77" s="19"/>
      <c r="T77" s="18"/>
      <c r="U77" s="18"/>
      <c r="V77" s="19"/>
      <c r="W77" s="18"/>
      <c r="X77" s="18"/>
      <c r="Y77" s="19"/>
      <c r="Z77" s="18"/>
      <c r="AA77" s="18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18"/>
      <c r="AS77" s="18"/>
    </row>
    <row r="78" spans="1:45" ht="12.75">
      <c r="A78" s="16"/>
      <c r="B78" s="17"/>
      <c r="C78" s="18"/>
      <c r="D78" s="19"/>
      <c r="E78" s="18"/>
      <c r="F78" s="18"/>
      <c r="G78" s="19"/>
      <c r="H78" s="18"/>
      <c r="I78" s="18"/>
      <c r="J78" s="19"/>
      <c r="K78" s="18"/>
      <c r="L78" s="18"/>
      <c r="M78" s="19"/>
      <c r="N78" s="18"/>
      <c r="O78" s="18"/>
      <c r="P78" s="19"/>
      <c r="Q78" s="18"/>
      <c r="R78" s="18"/>
      <c r="S78" s="19"/>
      <c r="T78" s="18"/>
      <c r="U78" s="18"/>
      <c r="V78" s="19"/>
      <c r="W78" s="18"/>
      <c r="X78" s="18"/>
      <c r="Y78" s="19"/>
      <c r="Z78" s="18"/>
      <c r="AA78" s="18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18"/>
      <c r="AS78" s="18"/>
    </row>
    <row r="79" spans="1:45" ht="12.75">
      <c r="A79" s="16"/>
      <c r="B79" s="17"/>
      <c r="C79" s="18"/>
      <c r="D79" s="19"/>
      <c r="E79" s="18"/>
      <c r="F79" s="18"/>
      <c r="G79" s="19"/>
      <c r="H79" s="18"/>
      <c r="I79" s="18"/>
      <c r="J79" s="19"/>
      <c r="K79" s="18"/>
      <c r="L79" s="18"/>
      <c r="M79" s="19"/>
      <c r="N79" s="18"/>
      <c r="O79" s="18"/>
      <c r="P79" s="19"/>
      <c r="Q79" s="18"/>
      <c r="R79" s="18"/>
      <c r="S79" s="19"/>
      <c r="T79" s="18"/>
      <c r="U79" s="18"/>
      <c r="V79" s="19"/>
      <c r="W79" s="18"/>
      <c r="X79" s="18"/>
      <c r="Y79" s="19"/>
      <c r="Z79" s="18"/>
      <c r="AA79" s="18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18"/>
      <c r="AS79" s="18"/>
    </row>
    <row r="80" spans="1:45" ht="12.75">
      <c r="A80" s="16"/>
      <c r="B80" s="17"/>
      <c r="C80" s="18"/>
      <c r="D80" s="19"/>
      <c r="E80" s="18"/>
      <c r="F80" s="18"/>
      <c r="G80" s="19"/>
      <c r="H80" s="18"/>
      <c r="I80" s="18"/>
      <c r="J80" s="19"/>
      <c r="K80" s="18"/>
      <c r="L80" s="18"/>
      <c r="M80" s="19"/>
      <c r="N80" s="18"/>
      <c r="O80" s="18"/>
      <c r="P80" s="19"/>
      <c r="Q80" s="18"/>
      <c r="R80" s="18"/>
      <c r="S80" s="19"/>
      <c r="T80" s="18"/>
      <c r="U80" s="18"/>
      <c r="V80" s="19"/>
      <c r="W80" s="18"/>
      <c r="X80" s="18"/>
      <c r="Y80" s="19"/>
      <c r="Z80" s="18"/>
      <c r="AA80" s="18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18"/>
      <c r="AS80" s="18"/>
    </row>
    <row r="81" spans="1:45" ht="12.75">
      <c r="A81" s="16"/>
      <c r="B81" s="17"/>
      <c r="C81" s="18"/>
      <c r="D81" s="19"/>
      <c r="E81" s="18"/>
      <c r="F81" s="18"/>
      <c r="G81" s="19"/>
      <c r="H81" s="18"/>
      <c r="I81" s="18"/>
      <c r="J81" s="19"/>
      <c r="K81" s="18"/>
      <c r="L81" s="18"/>
      <c r="M81" s="19"/>
      <c r="N81" s="18"/>
      <c r="O81" s="18"/>
      <c r="P81" s="19"/>
      <c r="Q81" s="18"/>
      <c r="R81" s="18"/>
      <c r="S81" s="19"/>
      <c r="T81" s="18"/>
      <c r="U81" s="18"/>
      <c r="V81" s="19"/>
      <c r="W81" s="18"/>
      <c r="X81" s="18"/>
      <c r="Y81" s="19"/>
      <c r="Z81" s="18"/>
      <c r="AA81" s="18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18"/>
      <c r="AS81" s="18"/>
    </row>
    <row r="82" spans="1:45" ht="12.75">
      <c r="A82" s="16"/>
      <c r="B82" s="17"/>
      <c r="C82" s="18"/>
      <c r="D82" s="19"/>
      <c r="E82" s="18"/>
      <c r="F82" s="18"/>
      <c r="G82" s="19"/>
      <c r="H82" s="18"/>
      <c r="I82" s="18"/>
      <c r="J82" s="19"/>
      <c r="K82" s="18"/>
      <c r="L82" s="18"/>
      <c r="M82" s="19"/>
      <c r="N82" s="18"/>
      <c r="O82" s="18"/>
      <c r="P82" s="19"/>
      <c r="Q82" s="18"/>
      <c r="R82" s="18"/>
      <c r="S82" s="19"/>
      <c r="T82" s="18"/>
      <c r="U82" s="18"/>
      <c r="V82" s="19"/>
      <c r="W82" s="18"/>
      <c r="X82" s="18"/>
      <c r="Y82" s="19"/>
      <c r="Z82" s="18"/>
      <c r="AA82" s="18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18"/>
      <c r="AS82" s="18"/>
    </row>
    <row r="83" spans="1:45" ht="12.75">
      <c r="A83" s="16"/>
      <c r="B83" s="17"/>
      <c r="C83" s="18"/>
      <c r="D83" s="19"/>
      <c r="E83" s="18"/>
      <c r="F83" s="18"/>
      <c r="G83" s="19"/>
      <c r="H83" s="18"/>
      <c r="I83" s="18"/>
      <c r="J83" s="19"/>
      <c r="K83" s="18"/>
      <c r="L83" s="18"/>
      <c r="M83" s="19"/>
      <c r="N83" s="18"/>
      <c r="O83" s="18"/>
      <c r="P83" s="19"/>
      <c r="Q83" s="18"/>
      <c r="R83" s="18"/>
      <c r="S83" s="19"/>
      <c r="T83" s="18"/>
      <c r="U83" s="18"/>
      <c r="V83" s="19"/>
      <c r="W83" s="18"/>
      <c r="X83" s="18"/>
      <c r="Y83" s="19"/>
      <c r="Z83" s="18"/>
      <c r="AA83" s="18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18"/>
      <c r="AS83" s="18"/>
    </row>
    <row r="84" spans="1:45" ht="12.75">
      <c r="A84" s="16"/>
      <c r="B84" s="17"/>
      <c r="C84" s="18"/>
      <c r="D84" s="19"/>
      <c r="E84" s="18"/>
      <c r="F84" s="18"/>
      <c r="G84" s="19"/>
      <c r="H84" s="18"/>
      <c r="I84" s="18"/>
      <c r="J84" s="19"/>
      <c r="K84" s="18"/>
      <c r="L84" s="18"/>
      <c r="M84" s="19"/>
      <c r="N84" s="18"/>
      <c r="O84" s="18"/>
      <c r="P84" s="19"/>
      <c r="Q84" s="18"/>
      <c r="R84" s="18"/>
      <c r="S84" s="19"/>
      <c r="T84" s="18"/>
      <c r="U84" s="18"/>
      <c r="V84" s="19"/>
      <c r="W84" s="18"/>
      <c r="X84" s="18"/>
      <c r="Y84" s="19"/>
      <c r="Z84" s="18"/>
      <c r="AA84" s="18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18"/>
      <c r="AS84" s="18"/>
    </row>
    <row r="85" spans="1:45" ht="12.75">
      <c r="A85" s="16"/>
      <c r="B85" s="17"/>
      <c r="C85" s="18"/>
      <c r="D85" s="19"/>
      <c r="E85" s="18"/>
      <c r="F85" s="18"/>
      <c r="G85" s="19"/>
      <c r="H85" s="18"/>
      <c r="I85" s="18"/>
      <c r="J85" s="19"/>
      <c r="K85" s="18"/>
      <c r="L85" s="18"/>
      <c r="M85" s="19"/>
      <c r="N85" s="18"/>
      <c r="O85" s="18"/>
      <c r="P85" s="19"/>
      <c r="Q85" s="18"/>
      <c r="R85" s="18"/>
      <c r="S85" s="19"/>
      <c r="T85" s="18"/>
      <c r="U85" s="18"/>
      <c r="V85" s="19"/>
      <c r="W85" s="18"/>
      <c r="X85" s="18"/>
      <c r="Y85" s="19"/>
      <c r="Z85" s="18"/>
      <c r="AA85" s="18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18"/>
      <c r="AS85" s="18"/>
    </row>
    <row r="86" spans="1:45" ht="12.75">
      <c r="A86" s="16"/>
      <c r="B86" s="17"/>
      <c r="C86" s="18"/>
      <c r="D86" s="19"/>
      <c r="E86" s="18"/>
      <c r="F86" s="18"/>
      <c r="G86" s="19"/>
      <c r="H86" s="18"/>
      <c r="I86" s="18"/>
      <c r="J86" s="19"/>
      <c r="K86" s="18"/>
      <c r="L86" s="18"/>
      <c r="M86" s="19"/>
      <c r="N86" s="18"/>
      <c r="O86" s="18"/>
      <c r="P86" s="19"/>
      <c r="Q86" s="18"/>
      <c r="R86" s="18"/>
      <c r="S86" s="19"/>
      <c r="T86" s="18"/>
      <c r="U86" s="18"/>
      <c r="V86" s="19"/>
      <c r="W86" s="18"/>
      <c r="X86" s="18"/>
      <c r="Y86" s="19"/>
      <c r="Z86" s="18"/>
      <c r="AA86" s="18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18"/>
      <c r="AS86" s="18"/>
    </row>
    <row r="87" spans="1:45" ht="12.75">
      <c r="A87" s="16"/>
      <c r="B87" s="17"/>
      <c r="C87" s="18"/>
      <c r="D87" s="19"/>
      <c r="E87" s="18"/>
      <c r="F87" s="18"/>
      <c r="G87" s="19"/>
      <c r="H87" s="18"/>
      <c r="I87" s="18"/>
      <c r="J87" s="19"/>
      <c r="K87" s="18"/>
      <c r="L87" s="18"/>
      <c r="M87" s="19"/>
      <c r="N87" s="18"/>
      <c r="O87" s="18"/>
      <c r="P87" s="19"/>
      <c r="Q87" s="18"/>
      <c r="R87" s="18"/>
      <c r="S87" s="19"/>
      <c r="T87" s="18"/>
      <c r="U87" s="18"/>
      <c r="V87" s="19"/>
      <c r="W87" s="18"/>
      <c r="X87" s="18"/>
      <c r="Y87" s="19"/>
      <c r="Z87" s="18"/>
      <c r="AA87" s="18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18"/>
      <c r="AS87" s="18"/>
    </row>
    <row r="88" spans="1:45" ht="12.75">
      <c r="A88" s="16"/>
      <c r="B88" s="17"/>
      <c r="C88" s="18"/>
      <c r="D88" s="19"/>
      <c r="E88" s="18"/>
      <c r="F88" s="18"/>
      <c r="G88" s="19"/>
      <c r="H88" s="18"/>
      <c r="I88" s="18"/>
      <c r="J88" s="19"/>
      <c r="K88" s="18"/>
      <c r="L88" s="18"/>
      <c r="M88" s="19"/>
      <c r="N88" s="18"/>
      <c r="O88" s="18"/>
      <c r="P88" s="19"/>
      <c r="Q88" s="18"/>
      <c r="R88" s="18"/>
      <c r="S88" s="19"/>
      <c r="T88" s="18"/>
      <c r="U88" s="18"/>
      <c r="V88" s="19"/>
      <c r="W88" s="18"/>
      <c r="X88" s="18"/>
      <c r="Y88" s="19"/>
      <c r="Z88" s="18"/>
      <c r="AA88" s="18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18"/>
      <c r="AS88" s="18"/>
    </row>
    <row r="89" spans="1:45" ht="12.75">
      <c r="A89" s="16"/>
      <c r="B89" s="17"/>
      <c r="C89" s="18"/>
      <c r="D89" s="19"/>
      <c r="E89" s="18"/>
      <c r="F89" s="18"/>
      <c r="G89" s="19"/>
      <c r="H89" s="18"/>
      <c r="I89" s="18"/>
      <c r="J89" s="19"/>
      <c r="K89" s="18"/>
      <c r="L89" s="18"/>
      <c r="M89" s="19"/>
      <c r="N89" s="18"/>
      <c r="O89" s="18"/>
      <c r="P89" s="19"/>
      <c r="Q89" s="18"/>
      <c r="R89" s="18"/>
      <c r="S89" s="19"/>
      <c r="T89" s="18"/>
      <c r="U89" s="18"/>
      <c r="V89" s="19"/>
      <c r="W89" s="18"/>
      <c r="X89" s="18"/>
      <c r="Y89" s="19"/>
      <c r="Z89" s="18"/>
      <c r="AA89" s="18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18"/>
      <c r="AS89" s="18"/>
    </row>
    <row r="90" spans="1:45" ht="12.75">
      <c r="A90" s="16"/>
      <c r="B90" s="17"/>
      <c r="C90" s="18"/>
      <c r="D90" s="19"/>
      <c r="E90" s="18"/>
      <c r="F90" s="18"/>
      <c r="G90" s="19"/>
      <c r="H90" s="18"/>
      <c r="I90" s="18"/>
      <c r="J90" s="19"/>
      <c r="K90" s="18"/>
      <c r="L90" s="18"/>
      <c r="M90" s="19"/>
      <c r="N90" s="18"/>
      <c r="O90" s="18"/>
      <c r="P90" s="19"/>
      <c r="Q90" s="18"/>
      <c r="R90" s="18"/>
      <c r="S90" s="19"/>
      <c r="T90" s="18"/>
      <c r="U90" s="18"/>
      <c r="V90" s="19"/>
      <c r="W90" s="18"/>
      <c r="X90" s="18"/>
      <c r="Y90" s="19"/>
      <c r="Z90" s="18"/>
      <c r="AA90" s="18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18"/>
      <c r="AS90" s="18"/>
    </row>
    <row r="91" spans="1:45" ht="12.75">
      <c r="A91" s="16"/>
      <c r="B91" s="17"/>
      <c r="C91" s="18"/>
      <c r="D91" s="19"/>
      <c r="E91" s="18"/>
      <c r="F91" s="18"/>
      <c r="G91" s="19"/>
      <c r="H91" s="18"/>
      <c r="I91" s="18"/>
      <c r="J91" s="19"/>
      <c r="K91" s="18"/>
      <c r="L91" s="18"/>
      <c r="M91" s="19"/>
      <c r="N91" s="18"/>
      <c r="O91" s="18"/>
      <c r="P91" s="19"/>
      <c r="Q91" s="18"/>
      <c r="R91" s="18"/>
      <c r="S91" s="19"/>
      <c r="T91" s="18"/>
      <c r="U91" s="18"/>
      <c r="V91" s="19"/>
      <c r="W91" s="18"/>
      <c r="X91" s="18"/>
      <c r="Y91" s="19"/>
      <c r="Z91" s="18"/>
      <c r="AA91" s="18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18"/>
      <c r="AS91" s="18"/>
    </row>
    <row r="92" spans="1:45" ht="12.75">
      <c r="A92" s="16"/>
      <c r="B92" s="17"/>
      <c r="C92" s="18"/>
      <c r="D92" s="19"/>
      <c r="E92" s="18"/>
      <c r="F92" s="18"/>
      <c r="G92" s="19"/>
      <c r="H92" s="18"/>
      <c r="I92" s="18"/>
      <c r="J92" s="19"/>
      <c r="K92" s="18"/>
      <c r="L92" s="18"/>
      <c r="M92" s="19"/>
      <c r="N92" s="18"/>
      <c r="O92" s="18"/>
      <c r="P92" s="19"/>
      <c r="Q92" s="18"/>
      <c r="R92" s="18"/>
      <c r="S92" s="19"/>
      <c r="T92" s="18"/>
      <c r="U92" s="18"/>
      <c r="V92" s="19"/>
      <c r="W92" s="18"/>
      <c r="X92" s="18"/>
      <c r="Y92" s="19"/>
      <c r="Z92" s="18"/>
      <c r="AA92" s="18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18"/>
      <c r="AS92" s="18"/>
    </row>
    <row r="93" spans="1:45" ht="12.75">
      <c r="A93" s="16"/>
      <c r="B93" s="17"/>
      <c r="C93" s="18"/>
      <c r="D93" s="19"/>
      <c r="E93" s="18"/>
      <c r="F93" s="18"/>
      <c r="G93" s="19"/>
      <c r="H93" s="18"/>
      <c r="I93" s="18"/>
      <c r="J93" s="19"/>
      <c r="K93" s="18"/>
      <c r="L93" s="18"/>
      <c r="M93" s="19"/>
      <c r="N93" s="18"/>
      <c r="O93" s="18"/>
      <c r="P93" s="19"/>
      <c r="Q93" s="18"/>
      <c r="R93" s="18"/>
      <c r="S93" s="19"/>
      <c r="T93" s="18"/>
      <c r="U93" s="18"/>
      <c r="V93" s="19"/>
      <c r="W93" s="18"/>
      <c r="X93" s="18"/>
      <c r="Y93" s="19"/>
      <c r="Z93" s="18"/>
      <c r="AA93" s="18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18"/>
      <c r="AS93" s="18"/>
    </row>
    <row r="94" spans="1:45" ht="12.75">
      <c r="A94" s="16"/>
      <c r="B94" s="17"/>
      <c r="C94" s="18"/>
      <c r="D94" s="19"/>
      <c r="E94" s="18"/>
      <c r="F94" s="18"/>
      <c r="G94" s="19"/>
      <c r="H94" s="18"/>
      <c r="I94" s="18"/>
      <c r="J94" s="19"/>
      <c r="K94" s="18"/>
      <c r="L94" s="18"/>
      <c r="M94" s="19"/>
      <c r="N94" s="18"/>
      <c r="O94" s="18"/>
      <c r="P94" s="19"/>
      <c r="Q94" s="18"/>
      <c r="R94" s="18"/>
      <c r="S94" s="19"/>
      <c r="T94" s="18"/>
      <c r="U94" s="18"/>
      <c r="V94" s="19"/>
      <c r="W94" s="18"/>
      <c r="X94" s="18"/>
      <c r="Y94" s="19"/>
      <c r="Z94" s="18"/>
      <c r="AA94" s="18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18"/>
      <c r="AS94" s="18"/>
    </row>
    <row r="95" spans="1:45" ht="12.75">
      <c r="A95" s="16"/>
      <c r="B95" s="17"/>
      <c r="C95" s="18"/>
      <c r="D95" s="19"/>
      <c r="E95" s="18"/>
      <c r="F95" s="18"/>
      <c r="G95" s="19"/>
      <c r="H95" s="18"/>
      <c r="I95" s="18"/>
      <c r="J95" s="19"/>
      <c r="K95" s="18"/>
      <c r="L95" s="18"/>
      <c r="M95" s="19"/>
      <c r="N95" s="18"/>
      <c r="O95" s="18"/>
      <c r="P95" s="19"/>
      <c r="Q95" s="18"/>
      <c r="R95" s="18"/>
      <c r="S95" s="19"/>
      <c r="T95" s="18"/>
      <c r="U95" s="18"/>
      <c r="V95" s="19"/>
      <c r="W95" s="18"/>
      <c r="X95" s="18"/>
      <c r="Y95" s="19"/>
      <c r="Z95" s="18"/>
      <c r="AA95" s="18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18"/>
      <c r="AS95" s="18"/>
    </row>
    <row r="96" spans="1:45" ht="12.75">
      <c r="A96" s="16"/>
      <c r="B96" s="17"/>
      <c r="C96" s="18"/>
      <c r="D96" s="19"/>
      <c r="E96" s="18"/>
      <c r="F96" s="18"/>
      <c r="G96" s="19"/>
      <c r="H96" s="18"/>
      <c r="I96" s="18"/>
      <c r="J96" s="19"/>
      <c r="K96" s="18"/>
      <c r="L96" s="18"/>
      <c r="M96" s="19"/>
      <c r="N96" s="18"/>
      <c r="O96" s="18"/>
      <c r="P96" s="19"/>
      <c r="Q96" s="18"/>
      <c r="R96" s="18"/>
      <c r="S96" s="19"/>
      <c r="T96" s="18"/>
      <c r="U96" s="18"/>
      <c r="V96" s="19"/>
      <c r="W96" s="18"/>
      <c r="X96" s="18"/>
      <c r="Y96" s="19"/>
      <c r="Z96" s="18"/>
      <c r="AA96" s="18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18"/>
      <c r="AS96" s="18"/>
    </row>
    <row r="97" spans="1:45" ht="12.75">
      <c r="A97" s="16"/>
      <c r="B97" s="17"/>
      <c r="C97" s="18"/>
      <c r="D97" s="19"/>
      <c r="E97" s="18"/>
      <c r="F97" s="18"/>
      <c r="G97" s="19"/>
      <c r="H97" s="18"/>
      <c r="I97" s="18"/>
      <c r="J97" s="19"/>
      <c r="K97" s="18"/>
      <c r="L97" s="18"/>
      <c r="M97" s="19"/>
      <c r="N97" s="18"/>
      <c r="O97" s="18"/>
      <c r="P97" s="19"/>
      <c r="Q97" s="18"/>
      <c r="R97" s="18"/>
      <c r="S97" s="19"/>
      <c r="T97" s="18"/>
      <c r="U97" s="18"/>
      <c r="V97" s="19"/>
      <c r="W97" s="18"/>
      <c r="X97" s="18"/>
      <c r="Y97" s="19"/>
      <c r="Z97" s="18"/>
      <c r="AA97" s="18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18"/>
      <c r="AS97" s="18"/>
    </row>
    <row r="98" spans="1:45" ht="12.75">
      <c r="A98" s="16"/>
      <c r="B98" s="17"/>
      <c r="C98" s="18"/>
      <c r="D98" s="19"/>
      <c r="E98" s="18"/>
      <c r="F98" s="18"/>
      <c r="G98" s="19"/>
      <c r="H98" s="18"/>
      <c r="I98" s="18"/>
      <c r="J98" s="19"/>
      <c r="K98" s="18"/>
      <c r="L98" s="18"/>
      <c r="M98" s="19"/>
      <c r="N98" s="18"/>
      <c r="O98" s="18"/>
      <c r="P98" s="19"/>
      <c r="Q98" s="18"/>
      <c r="R98" s="18"/>
      <c r="S98" s="19"/>
      <c r="T98" s="18"/>
      <c r="U98" s="18"/>
      <c r="V98" s="19"/>
      <c r="W98" s="18"/>
      <c r="X98" s="18"/>
      <c r="Y98" s="19"/>
      <c r="Z98" s="18"/>
      <c r="AA98" s="18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18"/>
      <c r="AS98" s="18"/>
    </row>
    <row r="99" spans="1:45" ht="12.75">
      <c r="A99" s="16"/>
      <c r="B99" s="17"/>
      <c r="C99" s="18"/>
      <c r="D99" s="19"/>
      <c r="E99" s="18"/>
      <c r="F99" s="18"/>
      <c r="G99" s="19"/>
      <c r="H99" s="18"/>
      <c r="I99" s="18"/>
      <c r="J99" s="19"/>
      <c r="K99" s="18"/>
      <c r="L99" s="18"/>
      <c r="M99" s="19"/>
      <c r="N99" s="18"/>
      <c r="O99" s="18"/>
      <c r="P99" s="19"/>
      <c r="Q99" s="18"/>
      <c r="R99" s="18"/>
      <c r="S99" s="19"/>
      <c r="T99" s="18"/>
      <c r="U99" s="18"/>
      <c r="V99" s="19"/>
      <c r="W99" s="18"/>
      <c r="X99" s="18"/>
      <c r="Y99" s="19"/>
      <c r="Z99" s="18"/>
      <c r="AA99" s="18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18"/>
      <c r="AS99" s="18"/>
    </row>
    <row r="100" spans="1:45" ht="12.75">
      <c r="A100" s="16"/>
      <c r="B100" s="17"/>
      <c r="C100" s="18"/>
      <c r="D100" s="19"/>
      <c r="E100" s="18"/>
      <c r="F100" s="18"/>
      <c r="G100" s="19"/>
      <c r="H100" s="18"/>
      <c r="I100" s="18"/>
      <c r="J100" s="19"/>
      <c r="K100" s="18"/>
      <c r="L100" s="18"/>
      <c r="M100" s="19"/>
      <c r="N100" s="18"/>
      <c r="O100" s="18"/>
      <c r="P100" s="19"/>
      <c r="Q100" s="18"/>
      <c r="R100" s="18"/>
      <c r="S100" s="19"/>
      <c r="T100" s="18"/>
      <c r="U100" s="18"/>
      <c r="V100" s="19"/>
      <c r="W100" s="18"/>
      <c r="X100" s="18"/>
      <c r="Y100" s="19"/>
      <c r="Z100" s="18"/>
      <c r="AA100" s="18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18"/>
      <c r="AS100" s="18"/>
    </row>
    <row r="101" spans="1:45" ht="12.75">
      <c r="A101" s="16"/>
      <c r="B101" s="17"/>
      <c r="C101" s="18"/>
      <c r="D101" s="19"/>
      <c r="E101" s="18"/>
      <c r="F101" s="18"/>
      <c r="G101" s="19"/>
      <c r="H101" s="18"/>
      <c r="I101" s="18"/>
      <c r="J101" s="19"/>
      <c r="K101" s="18"/>
      <c r="L101" s="18"/>
      <c r="M101" s="19"/>
      <c r="N101" s="18"/>
      <c r="O101" s="18"/>
      <c r="P101" s="19"/>
      <c r="Q101" s="18"/>
      <c r="R101" s="18"/>
      <c r="S101" s="19"/>
      <c r="T101" s="18"/>
      <c r="U101" s="18"/>
      <c r="V101" s="19"/>
      <c r="W101" s="18"/>
      <c r="X101" s="18"/>
      <c r="Y101" s="19"/>
      <c r="Z101" s="18"/>
      <c r="AA101" s="18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18"/>
      <c r="AS101" s="18"/>
    </row>
    <row r="102" spans="1:45" ht="12.75">
      <c r="A102" s="16"/>
      <c r="B102" s="17"/>
      <c r="C102" s="18"/>
      <c r="D102" s="19"/>
      <c r="E102" s="18"/>
      <c r="F102" s="18"/>
      <c r="G102" s="19"/>
      <c r="H102" s="18"/>
      <c r="I102" s="18"/>
      <c r="J102" s="19"/>
      <c r="K102" s="18"/>
      <c r="L102" s="18"/>
      <c r="M102" s="19"/>
      <c r="N102" s="18"/>
      <c r="O102" s="18"/>
      <c r="P102" s="19"/>
      <c r="Q102" s="18"/>
      <c r="R102" s="18"/>
      <c r="S102" s="19"/>
      <c r="T102" s="18"/>
      <c r="U102" s="18"/>
      <c r="V102" s="19"/>
      <c r="W102" s="18"/>
      <c r="X102" s="18"/>
      <c r="Y102" s="19"/>
      <c r="Z102" s="18"/>
      <c r="AA102" s="18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18"/>
      <c r="AS102" s="18"/>
    </row>
    <row r="103" spans="1:45" ht="12.75">
      <c r="A103" s="16"/>
      <c r="B103" s="17"/>
      <c r="C103" s="18"/>
      <c r="D103" s="19"/>
      <c r="E103" s="18"/>
      <c r="F103" s="18"/>
      <c r="G103" s="19"/>
      <c r="H103" s="18"/>
      <c r="I103" s="18"/>
      <c r="J103" s="19"/>
      <c r="K103" s="18"/>
      <c r="L103" s="18"/>
      <c r="M103" s="19"/>
      <c r="N103" s="18"/>
      <c r="O103" s="18"/>
      <c r="P103" s="19"/>
      <c r="Q103" s="18"/>
      <c r="R103" s="18"/>
      <c r="S103" s="19"/>
      <c r="T103" s="18"/>
      <c r="U103" s="18"/>
      <c r="V103" s="19"/>
      <c r="W103" s="18"/>
      <c r="X103" s="18"/>
      <c r="Y103" s="19"/>
      <c r="Z103" s="18"/>
      <c r="AA103" s="18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18"/>
      <c r="AS103" s="18"/>
    </row>
    <row r="104" spans="1:45" ht="12.75">
      <c r="A104" s="16"/>
      <c r="B104" s="17"/>
      <c r="C104" s="18"/>
      <c r="D104" s="19"/>
      <c r="E104" s="18"/>
      <c r="F104" s="18"/>
      <c r="G104" s="19"/>
      <c r="H104" s="18"/>
      <c r="I104" s="18"/>
      <c r="J104" s="19"/>
      <c r="K104" s="18"/>
      <c r="L104" s="18"/>
      <c r="M104" s="19"/>
      <c r="N104" s="18"/>
      <c r="O104" s="18"/>
      <c r="P104" s="19"/>
      <c r="Q104" s="18"/>
      <c r="R104" s="18"/>
      <c r="S104" s="19"/>
      <c r="T104" s="18"/>
      <c r="U104" s="18"/>
      <c r="V104" s="19"/>
      <c r="W104" s="18"/>
      <c r="X104" s="18"/>
      <c r="Y104" s="19"/>
      <c r="Z104" s="18"/>
      <c r="AA104" s="18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18"/>
      <c r="AS104" s="18"/>
    </row>
    <row r="105" spans="1:45" ht="12.75">
      <c r="A105" s="16"/>
      <c r="B105" s="17"/>
      <c r="C105" s="18"/>
      <c r="D105" s="19"/>
      <c r="E105" s="18"/>
      <c r="F105" s="18"/>
      <c r="G105" s="19"/>
      <c r="H105" s="18"/>
      <c r="I105" s="18"/>
      <c r="J105" s="19"/>
      <c r="K105" s="18"/>
      <c r="L105" s="18"/>
      <c r="M105" s="19"/>
      <c r="N105" s="18"/>
      <c r="O105" s="18"/>
      <c r="P105" s="19"/>
      <c r="Q105" s="18"/>
      <c r="R105" s="18"/>
      <c r="S105" s="19"/>
      <c r="T105" s="18"/>
      <c r="U105" s="18"/>
      <c r="V105" s="19"/>
      <c r="W105" s="18"/>
      <c r="X105" s="18"/>
      <c r="Y105" s="19"/>
      <c r="Z105" s="18"/>
      <c r="AA105" s="18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18"/>
      <c r="AS105" s="18"/>
    </row>
    <row r="106" spans="1:45" ht="12.75">
      <c r="A106" s="16"/>
      <c r="B106" s="17"/>
      <c r="C106" s="18"/>
      <c r="D106" s="19"/>
      <c r="E106" s="18"/>
      <c r="F106" s="18"/>
      <c r="G106" s="19"/>
      <c r="H106" s="18"/>
      <c r="I106" s="18"/>
      <c r="J106" s="19"/>
      <c r="K106" s="18"/>
      <c r="L106" s="18"/>
      <c r="M106" s="19"/>
      <c r="N106" s="18"/>
      <c r="O106" s="18"/>
      <c r="P106" s="19"/>
      <c r="Q106" s="18"/>
      <c r="R106" s="18"/>
      <c r="S106" s="19"/>
      <c r="T106" s="18"/>
      <c r="U106" s="18"/>
      <c r="V106" s="19"/>
      <c r="W106" s="18"/>
      <c r="X106" s="18"/>
      <c r="Y106" s="19"/>
      <c r="Z106" s="18"/>
      <c r="AA106" s="18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18"/>
      <c r="AS106" s="18"/>
    </row>
    <row r="107" spans="1:45" ht="12.75">
      <c r="A107" s="16"/>
      <c r="B107" s="17"/>
      <c r="C107" s="18"/>
      <c r="D107" s="19"/>
      <c r="E107" s="18"/>
      <c r="F107" s="18"/>
      <c r="G107" s="19"/>
      <c r="H107" s="18"/>
      <c r="I107" s="18"/>
      <c r="J107" s="19"/>
      <c r="K107" s="18"/>
      <c r="L107" s="18"/>
      <c r="M107" s="19"/>
      <c r="N107" s="18"/>
      <c r="O107" s="18"/>
      <c r="P107" s="19"/>
      <c r="Q107" s="18"/>
      <c r="R107" s="18"/>
      <c r="S107" s="19"/>
      <c r="T107" s="18"/>
      <c r="U107" s="18"/>
      <c r="V107" s="19"/>
      <c r="W107" s="18"/>
      <c r="X107" s="18"/>
      <c r="Y107" s="19"/>
      <c r="Z107" s="18"/>
      <c r="AA107" s="18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18"/>
      <c r="AS107" s="18"/>
    </row>
    <row r="108" spans="1:45" ht="12.75">
      <c r="A108" s="16"/>
      <c r="B108" s="17"/>
      <c r="C108" s="18"/>
      <c r="D108" s="19"/>
      <c r="E108" s="18"/>
      <c r="F108" s="18"/>
      <c r="G108" s="19"/>
      <c r="H108" s="18"/>
      <c r="I108" s="18"/>
      <c r="J108" s="19"/>
      <c r="K108" s="18"/>
      <c r="L108" s="18"/>
      <c r="M108" s="19"/>
      <c r="N108" s="18"/>
      <c r="O108" s="18"/>
      <c r="P108" s="19"/>
      <c r="Q108" s="18"/>
      <c r="R108" s="18"/>
      <c r="S108" s="19"/>
      <c r="T108" s="18"/>
      <c r="U108" s="18"/>
      <c r="V108" s="19"/>
      <c r="W108" s="18"/>
      <c r="X108" s="18"/>
      <c r="Y108" s="19"/>
      <c r="Z108" s="18"/>
      <c r="AA108" s="18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18"/>
      <c r="AS108" s="18"/>
    </row>
    <row r="109" spans="1:45" ht="12.75">
      <c r="A109" s="16"/>
      <c r="B109" s="17"/>
      <c r="C109" s="18"/>
      <c r="D109" s="19"/>
      <c r="E109" s="18"/>
      <c r="F109" s="18"/>
      <c r="G109" s="19"/>
      <c r="H109" s="18"/>
      <c r="I109" s="18"/>
      <c r="J109" s="19"/>
      <c r="K109" s="18"/>
      <c r="L109" s="18"/>
      <c r="M109" s="19"/>
      <c r="N109" s="18"/>
      <c r="O109" s="18"/>
      <c r="P109" s="19"/>
      <c r="Q109" s="18"/>
      <c r="R109" s="18"/>
      <c r="S109" s="19"/>
      <c r="T109" s="18"/>
      <c r="U109" s="18"/>
      <c r="V109" s="19"/>
      <c r="W109" s="18"/>
      <c r="X109" s="18"/>
      <c r="Y109" s="19"/>
      <c r="Z109" s="18"/>
      <c r="AA109" s="18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18"/>
      <c r="AS109" s="18"/>
    </row>
    <row r="110" spans="1:45" ht="12.75">
      <c r="A110" s="16"/>
      <c r="B110" s="17"/>
      <c r="C110" s="18"/>
      <c r="D110" s="19"/>
      <c r="E110" s="18"/>
      <c r="F110" s="18"/>
      <c r="G110" s="19"/>
      <c r="H110" s="18"/>
      <c r="I110" s="18"/>
      <c r="J110" s="19"/>
      <c r="K110" s="18"/>
      <c r="L110" s="18"/>
      <c r="M110" s="19"/>
      <c r="N110" s="18"/>
      <c r="O110" s="18"/>
      <c r="P110" s="19"/>
      <c r="Q110" s="18"/>
      <c r="R110" s="18"/>
      <c r="S110" s="19"/>
      <c r="T110" s="18"/>
      <c r="U110" s="18"/>
      <c r="V110" s="19"/>
      <c r="W110" s="18"/>
      <c r="X110" s="18"/>
      <c r="Y110" s="19"/>
      <c r="Z110" s="18"/>
      <c r="AA110" s="18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18"/>
      <c r="AS110" s="18"/>
    </row>
    <row r="111" spans="1:45" ht="12.75">
      <c r="A111" s="16"/>
      <c r="B111" s="17"/>
      <c r="C111" s="18"/>
      <c r="D111" s="19"/>
      <c r="E111" s="18"/>
      <c r="F111" s="18"/>
      <c r="G111" s="19"/>
      <c r="H111" s="18"/>
      <c r="I111" s="18"/>
      <c r="J111" s="19"/>
      <c r="K111" s="18"/>
      <c r="L111" s="18"/>
      <c r="M111" s="19"/>
      <c r="N111" s="18"/>
      <c r="O111" s="18"/>
      <c r="P111" s="19"/>
      <c r="Q111" s="18"/>
      <c r="R111" s="18"/>
      <c r="S111" s="19"/>
      <c r="T111" s="18"/>
      <c r="U111" s="18"/>
      <c r="V111" s="19"/>
      <c r="W111" s="18"/>
      <c r="X111" s="18"/>
      <c r="Y111" s="19"/>
      <c r="Z111" s="18"/>
      <c r="AA111" s="18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18"/>
      <c r="AS111" s="18"/>
    </row>
    <row r="112" spans="1:45" ht="12.75">
      <c r="A112" s="16"/>
      <c r="B112" s="17"/>
      <c r="C112" s="18"/>
      <c r="D112" s="19"/>
      <c r="E112" s="18"/>
      <c r="F112" s="18"/>
      <c r="G112" s="19"/>
      <c r="H112" s="18"/>
      <c r="I112" s="18"/>
      <c r="J112" s="19"/>
      <c r="K112" s="18"/>
      <c r="L112" s="18"/>
      <c r="M112" s="19"/>
      <c r="N112" s="18"/>
      <c r="O112" s="18"/>
      <c r="P112" s="19"/>
      <c r="Q112" s="18"/>
      <c r="R112" s="18"/>
      <c r="S112" s="19"/>
      <c r="T112" s="18"/>
      <c r="U112" s="18"/>
      <c r="V112" s="19"/>
      <c r="W112" s="18"/>
      <c r="X112" s="18"/>
      <c r="Y112" s="19"/>
      <c r="Z112" s="18"/>
      <c r="AA112" s="18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18"/>
      <c r="AS112" s="18"/>
    </row>
    <row r="113" spans="1:45" ht="12.75">
      <c r="A113" s="16"/>
      <c r="B113" s="17"/>
      <c r="C113" s="18"/>
      <c r="D113" s="19"/>
      <c r="E113" s="18"/>
      <c r="F113" s="18"/>
      <c r="G113" s="19"/>
      <c r="H113" s="18"/>
      <c r="I113" s="18"/>
      <c r="J113" s="19"/>
      <c r="K113" s="18"/>
      <c r="L113" s="18"/>
      <c r="M113" s="19"/>
      <c r="N113" s="18"/>
      <c r="O113" s="18"/>
      <c r="P113" s="19"/>
      <c r="Q113" s="18"/>
      <c r="R113" s="18"/>
      <c r="S113" s="19"/>
      <c r="T113" s="18"/>
      <c r="U113" s="18"/>
      <c r="V113" s="19"/>
      <c r="W113" s="18"/>
      <c r="X113" s="18"/>
      <c r="Y113" s="19"/>
      <c r="Z113" s="18"/>
      <c r="AA113" s="18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18"/>
      <c r="AS113" s="18"/>
    </row>
    <row r="114" spans="1:45" ht="12.75">
      <c r="A114" s="16"/>
      <c r="B114" s="17"/>
      <c r="C114" s="18"/>
      <c r="D114" s="19"/>
      <c r="E114" s="18"/>
      <c r="F114" s="18"/>
      <c r="G114" s="19"/>
      <c r="H114" s="18"/>
      <c r="I114" s="18"/>
      <c r="J114" s="19"/>
      <c r="K114" s="18"/>
      <c r="L114" s="18"/>
      <c r="M114" s="19"/>
      <c r="N114" s="18"/>
      <c r="O114" s="18"/>
      <c r="P114" s="19"/>
      <c r="Q114" s="18"/>
      <c r="R114" s="18"/>
      <c r="S114" s="19"/>
      <c r="T114" s="18"/>
      <c r="U114" s="18"/>
      <c r="V114" s="19"/>
      <c r="W114" s="18"/>
      <c r="X114" s="18"/>
      <c r="Y114" s="19"/>
      <c r="Z114" s="18"/>
      <c r="AA114" s="18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18"/>
      <c r="AS114" s="18"/>
    </row>
    <row r="115" spans="1:45" ht="12.75">
      <c r="A115" s="16"/>
      <c r="B115" s="17"/>
      <c r="C115" s="18"/>
      <c r="D115" s="19"/>
      <c r="E115" s="18"/>
      <c r="F115" s="18"/>
      <c r="G115" s="19"/>
      <c r="H115" s="18"/>
      <c r="I115" s="18"/>
      <c r="J115" s="19"/>
      <c r="K115" s="18"/>
      <c r="L115" s="18"/>
      <c r="M115" s="19"/>
      <c r="N115" s="18"/>
      <c r="O115" s="18"/>
      <c r="P115" s="19"/>
      <c r="Q115" s="18"/>
      <c r="R115" s="18"/>
      <c r="S115" s="19"/>
      <c r="T115" s="18"/>
      <c r="U115" s="18"/>
      <c r="V115" s="19"/>
      <c r="W115" s="18"/>
      <c r="X115" s="18"/>
      <c r="Y115" s="19"/>
      <c r="Z115" s="18"/>
      <c r="AA115" s="18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18"/>
      <c r="AS115" s="18"/>
    </row>
    <row r="116" spans="1:45" ht="12.75">
      <c r="A116" s="16"/>
      <c r="B116" s="17"/>
      <c r="C116" s="18"/>
      <c r="D116" s="19"/>
      <c r="E116" s="18"/>
      <c r="F116" s="18"/>
      <c r="G116" s="19"/>
      <c r="H116" s="18"/>
      <c r="I116" s="18"/>
      <c r="J116" s="19"/>
      <c r="K116" s="18"/>
      <c r="L116" s="18"/>
      <c r="M116" s="19"/>
      <c r="N116" s="18"/>
      <c r="O116" s="18"/>
      <c r="P116" s="19"/>
      <c r="Q116" s="18"/>
      <c r="R116" s="18"/>
      <c r="S116" s="19"/>
      <c r="T116" s="18"/>
      <c r="U116" s="18"/>
      <c r="V116" s="19"/>
      <c r="W116" s="18"/>
      <c r="X116" s="18"/>
      <c r="Y116" s="19"/>
      <c r="Z116" s="18"/>
      <c r="AA116" s="18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18"/>
      <c r="AS116" s="18"/>
    </row>
    <row r="117" spans="1:45" ht="12.75">
      <c r="A117" s="16"/>
      <c r="B117" s="17"/>
      <c r="C117" s="18"/>
      <c r="D117" s="19"/>
      <c r="E117" s="18"/>
      <c r="F117" s="18"/>
      <c r="G117" s="19"/>
      <c r="H117" s="18"/>
      <c r="I117" s="18"/>
      <c r="J117" s="19"/>
      <c r="K117" s="18"/>
      <c r="L117" s="18"/>
      <c r="M117" s="19"/>
      <c r="N117" s="18"/>
      <c r="O117" s="18"/>
      <c r="P117" s="19"/>
      <c r="Q117" s="18"/>
      <c r="R117" s="18"/>
      <c r="S117" s="19"/>
      <c r="T117" s="18"/>
      <c r="U117" s="18"/>
      <c r="V117" s="19"/>
      <c r="W117" s="18"/>
      <c r="X117" s="18"/>
      <c r="Y117" s="19"/>
      <c r="Z117" s="18"/>
      <c r="AA117" s="18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18"/>
      <c r="AS117" s="18"/>
    </row>
    <row r="118" spans="1:45" ht="12.75">
      <c r="A118" s="16"/>
      <c r="B118" s="17"/>
      <c r="C118" s="18"/>
      <c r="D118" s="19"/>
      <c r="E118" s="18"/>
      <c r="F118" s="18"/>
      <c r="G118" s="19"/>
      <c r="H118" s="18"/>
      <c r="I118" s="18"/>
      <c r="J118" s="19"/>
      <c r="K118" s="18"/>
      <c r="L118" s="18"/>
      <c r="M118" s="19"/>
      <c r="N118" s="18"/>
      <c r="O118" s="18"/>
      <c r="P118" s="19"/>
      <c r="Q118" s="18"/>
      <c r="R118" s="18"/>
      <c r="S118" s="19"/>
      <c r="T118" s="18"/>
      <c r="U118" s="18"/>
      <c r="V118" s="19"/>
      <c r="W118" s="18"/>
      <c r="X118" s="18"/>
      <c r="Y118" s="19"/>
      <c r="Z118" s="18"/>
      <c r="AA118" s="18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18"/>
      <c r="AS118" s="18"/>
    </row>
    <row r="119" spans="1:45" ht="12.75">
      <c r="A119" s="16"/>
      <c r="B119" s="17"/>
      <c r="C119" s="18"/>
      <c r="D119" s="19"/>
      <c r="E119" s="18"/>
      <c r="F119" s="18"/>
      <c r="G119" s="19"/>
      <c r="H119" s="18"/>
      <c r="I119" s="18"/>
      <c r="J119" s="19"/>
      <c r="K119" s="18"/>
      <c r="L119" s="18"/>
      <c r="M119" s="19"/>
      <c r="N119" s="18"/>
      <c r="O119" s="18"/>
      <c r="P119" s="19"/>
      <c r="Q119" s="18"/>
      <c r="R119" s="18"/>
      <c r="S119" s="19"/>
      <c r="T119" s="18"/>
      <c r="U119" s="18"/>
      <c r="V119" s="19"/>
      <c r="W119" s="18"/>
      <c r="X119" s="18"/>
      <c r="Y119" s="19"/>
      <c r="Z119" s="18"/>
      <c r="AA119" s="18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18"/>
      <c r="AS119" s="18"/>
    </row>
    <row r="120" spans="1:45" ht="12.75">
      <c r="A120" s="16"/>
      <c r="B120" s="17"/>
      <c r="C120" s="18"/>
      <c r="D120" s="19"/>
      <c r="E120" s="18"/>
      <c r="F120" s="18"/>
      <c r="G120" s="19"/>
      <c r="H120" s="18"/>
      <c r="I120" s="18"/>
      <c r="J120" s="19"/>
      <c r="K120" s="18"/>
      <c r="L120" s="18"/>
      <c r="M120" s="19"/>
      <c r="N120" s="18"/>
      <c r="O120" s="18"/>
      <c r="P120" s="19"/>
      <c r="Q120" s="18"/>
      <c r="R120" s="18"/>
      <c r="S120" s="19"/>
      <c r="T120" s="18"/>
      <c r="U120" s="18"/>
      <c r="V120" s="19"/>
      <c r="W120" s="18"/>
      <c r="X120" s="18"/>
      <c r="Y120" s="19"/>
      <c r="Z120" s="18"/>
      <c r="AA120" s="18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18"/>
      <c r="AS120" s="18"/>
    </row>
    <row r="121" spans="1:45" ht="12.75">
      <c r="A121" s="16"/>
      <c r="B121" s="17"/>
      <c r="C121" s="18"/>
      <c r="D121" s="19"/>
      <c r="E121" s="18"/>
      <c r="F121" s="18"/>
      <c r="G121" s="19"/>
      <c r="H121" s="18"/>
      <c r="I121" s="18"/>
      <c r="J121" s="19"/>
      <c r="K121" s="18"/>
      <c r="L121" s="18"/>
      <c r="M121" s="19"/>
      <c r="N121" s="18"/>
      <c r="O121" s="18"/>
      <c r="P121" s="19"/>
      <c r="Q121" s="18"/>
      <c r="R121" s="18"/>
      <c r="S121" s="19"/>
      <c r="T121" s="18"/>
      <c r="U121" s="18"/>
      <c r="V121" s="19"/>
      <c r="W121" s="18"/>
      <c r="X121" s="18"/>
      <c r="Y121" s="19"/>
      <c r="Z121" s="18"/>
      <c r="AA121" s="18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18"/>
      <c r="AS121" s="18"/>
    </row>
    <row r="122" spans="1:45" ht="12.75">
      <c r="A122" s="16"/>
      <c r="B122" s="17"/>
      <c r="C122" s="18"/>
      <c r="D122" s="19"/>
      <c r="E122" s="18"/>
      <c r="F122" s="18"/>
      <c r="G122" s="19"/>
      <c r="H122" s="18"/>
      <c r="I122" s="18"/>
      <c r="J122" s="19"/>
      <c r="K122" s="18"/>
      <c r="L122" s="18"/>
      <c r="M122" s="19"/>
      <c r="N122" s="18"/>
      <c r="O122" s="18"/>
      <c r="P122" s="19"/>
      <c r="Q122" s="18"/>
      <c r="R122" s="18"/>
      <c r="S122" s="19"/>
      <c r="T122" s="18"/>
      <c r="U122" s="18"/>
      <c r="V122" s="19"/>
      <c r="W122" s="18"/>
      <c r="X122" s="18"/>
      <c r="Y122" s="19"/>
      <c r="Z122" s="18"/>
      <c r="AA122" s="18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18"/>
      <c r="AS122" s="18"/>
    </row>
    <row r="123" spans="1:45" ht="12.75">
      <c r="A123" s="16"/>
      <c r="B123" s="17"/>
      <c r="C123" s="18"/>
      <c r="D123" s="19"/>
      <c r="E123" s="18"/>
      <c r="F123" s="18"/>
      <c r="G123" s="19"/>
      <c r="H123" s="18"/>
      <c r="I123" s="18"/>
      <c r="J123" s="19"/>
      <c r="K123" s="18"/>
      <c r="L123" s="18"/>
      <c r="M123" s="19"/>
      <c r="N123" s="18"/>
      <c r="O123" s="18"/>
      <c r="P123" s="19"/>
      <c r="Q123" s="18"/>
      <c r="R123" s="18"/>
      <c r="S123" s="19"/>
      <c r="T123" s="18"/>
      <c r="U123" s="18"/>
      <c r="V123" s="19"/>
      <c r="W123" s="18"/>
      <c r="X123" s="18"/>
      <c r="Y123" s="19"/>
      <c r="Z123" s="18"/>
      <c r="AA123" s="18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18"/>
      <c r="AS123" s="18"/>
    </row>
    <row r="124" spans="1:45" ht="12.75">
      <c r="A124" s="16"/>
      <c r="B124" s="17"/>
      <c r="C124" s="18"/>
      <c r="D124" s="19"/>
      <c r="E124" s="18"/>
      <c r="F124" s="18"/>
      <c r="G124" s="19"/>
      <c r="H124" s="18"/>
      <c r="I124" s="18"/>
      <c r="J124" s="19"/>
      <c r="K124" s="18"/>
      <c r="L124" s="18"/>
      <c r="M124" s="19"/>
      <c r="N124" s="18"/>
      <c r="O124" s="18"/>
      <c r="P124" s="19"/>
      <c r="Q124" s="18"/>
      <c r="R124" s="18"/>
      <c r="S124" s="19"/>
      <c r="T124" s="18"/>
      <c r="U124" s="18"/>
      <c r="V124" s="19"/>
      <c r="W124" s="18"/>
      <c r="X124" s="18"/>
      <c r="Y124" s="19"/>
      <c r="Z124" s="18"/>
      <c r="AA124" s="18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18"/>
      <c r="AS124" s="18"/>
    </row>
    <row r="125" spans="1:45" ht="12.75">
      <c r="A125" s="16"/>
      <c r="B125" s="17"/>
      <c r="C125" s="18"/>
      <c r="D125" s="19"/>
      <c r="E125" s="18"/>
      <c r="F125" s="18"/>
      <c r="G125" s="19"/>
      <c r="H125" s="18"/>
      <c r="I125" s="18"/>
      <c r="J125" s="19"/>
      <c r="K125" s="18"/>
      <c r="L125" s="18"/>
      <c r="M125" s="19"/>
      <c r="N125" s="18"/>
      <c r="O125" s="18"/>
      <c r="P125" s="19"/>
      <c r="Q125" s="18"/>
      <c r="R125" s="18"/>
      <c r="S125" s="19"/>
      <c r="T125" s="18"/>
      <c r="U125" s="18"/>
      <c r="V125" s="19"/>
      <c r="W125" s="18"/>
      <c r="X125" s="18"/>
      <c r="Y125" s="19"/>
      <c r="Z125" s="18"/>
      <c r="AA125" s="18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18"/>
      <c r="AS125" s="18"/>
    </row>
    <row r="126" spans="1:45" ht="12.75">
      <c r="A126" s="16"/>
      <c r="B126" s="17"/>
      <c r="C126" s="18"/>
      <c r="D126" s="19"/>
      <c r="E126" s="18"/>
      <c r="F126" s="18"/>
      <c r="G126" s="19"/>
      <c r="H126" s="18"/>
      <c r="I126" s="18"/>
      <c r="J126" s="19"/>
      <c r="K126" s="18"/>
      <c r="L126" s="18"/>
      <c r="M126" s="19"/>
      <c r="N126" s="18"/>
      <c r="O126" s="18"/>
      <c r="P126" s="19"/>
      <c r="Q126" s="18"/>
      <c r="R126" s="18"/>
      <c r="S126" s="19"/>
      <c r="T126" s="18"/>
      <c r="U126" s="18"/>
      <c r="V126" s="19"/>
      <c r="W126" s="18"/>
      <c r="X126" s="18"/>
      <c r="Y126" s="19"/>
      <c r="Z126" s="18"/>
      <c r="AA126" s="18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18"/>
      <c r="AS126" s="18"/>
    </row>
    <row r="127" spans="1:45" ht="12.75">
      <c r="A127" s="16"/>
      <c r="B127" s="17"/>
      <c r="C127" s="18"/>
      <c r="D127" s="19"/>
      <c r="E127" s="18"/>
      <c r="F127" s="18"/>
      <c r="G127" s="19"/>
      <c r="H127" s="18"/>
      <c r="I127" s="18"/>
      <c r="J127" s="19"/>
      <c r="K127" s="18"/>
      <c r="L127" s="18"/>
      <c r="M127" s="19"/>
      <c r="N127" s="18"/>
      <c r="O127" s="18"/>
      <c r="P127" s="19"/>
      <c r="Q127" s="18"/>
      <c r="R127" s="18"/>
      <c r="S127" s="19"/>
      <c r="T127" s="18"/>
      <c r="U127" s="18"/>
      <c r="V127" s="19"/>
      <c r="W127" s="18"/>
      <c r="X127" s="18"/>
      <c r="Y127" s="19"/>
      <c r="Z127" s="18"/>
      <c r="AA127" s="18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18"/>
      <c r="AS127" s="18"/>
    </row>
    <row r="128" spans="1:45" ht="12.75">
      <c r="A128" s="16"/>
      <c r="B128" s="17"/>
      <c r="C128" s="18"/>
      <c r="D128" s="19"/>
      <c r="E128" s="18"/>
      <c r="F128" s="18"/>
      <c r="G128" s="19"/>
      <c r="H128" s="18"/>
      <c r="I128" s="18"/>
      <c r="J128" s="19"/>
      <c r="K128" s="18"/>
      <c r="L128" s="18"/>
      <c r="M128" s="19"/>
      <c r="N128" s="18"/>
      <c r="O128" s="18"/>
      <c r="P128" s="19"/>
      <c r="Q128" s="18"/>
      <c r="R128" s="18"/>
      <c r="S128" s="19"/>
      <c r="T128" s="18"/>
      <c r="U128" s="18"/>
      <c r="V128" s="19"/>
      <c r="W128" s="18"/>
      <c r="X128" s="18"/>
      <c r="Y128" s="19"/>
      <c r="Z128" s="18"/>
      <c r="AA128" s="18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18"/>
      <c r="AS128" s="18"/>
    </row>
    <row r="129" spans="1:45" ht="12.75">
      <c r="A129" s="16"/>
      <c r="B129" s="17"/>
      <c r="C129" s="18"/>
      <c r="D129" s="19"/>
      <c r="E129" s="18"/>
      <c r="F129" s="18"/>
      <c r="G129" s="19"/>
      <c r="H129" s="18"/>
      <c r="I129" s="18"/>
      <c r="J129" s="19"/>
      <c r="K129" s="18"/>
      <c r="L129" s="18"/>
      <c r="M129" s="19"/>
      <c r="N129" s="18"/>
      <c r="O129" s="18"/>
      <c r="P129" s="19"/>
      <c r="Q129" s="18"/>
      <c r="R129" s="18"/>
      <c r="S129" s="19"/>
      <c r="T129" s="18"/>
      <c r="U129" s="18"/>
      <c r="V129" s="19"/>
      <c r="W129" s="18"/>
      <c r="X129" s="18"/>
      <c r="Y129" s="19"/>
      <c r="Z129" s="18"/>
      <c r="AA129" s="18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18"/>
      <c r="AS129" s="18"/>
    </row>
    <row r="130" spans="1:45" ht="12.75">
      <c r="A130" s="16"/>
      <c r="B130" s="17"/>
      <c r="C130" s="18"/>
      <c r="D130" s="19"/>
      <c r="E130" s="18"/>
      <c r="F130" s="18"/>
      <c r="G130" s="19"/>
      <c r="H130" s="18"/>
      <c r="I130" s="18"/>
      <c r="J130" s="19"/>
      <c r="K130" s="18"/>
      <c r="L130" s="18"/>
      <c r="M130" s="19"/>
      <c r="N130" s="18"/>
      <c r="O130" s="18"/>
      <c r="P130" s="19"/>
      <c r="Q130" s="18"/>
      <c r="R130" s="18"/>
      <c r="S130" s="19"/>
      <c r="T130" s="18"/>
      <c r="U130" s="18"/>
      <c r="V130" s="19"/>
      <c r="W130" s="18"/>
      <c r="X130" s="18"/>
      <c r="Y130" s="19"/>
      <c r="Z130" s="18"/>
      <c r="AA130" s="18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18"/>
      <c r="AS130" s="18"/>
    </row>
    <row r="131" spans="1:45" ht="12.75">
      <c r="A131" s="16"/>
      <c r="B131" s="17"/>
      <c r="C131" s="18"/>
      <c r="D131" s="19"/>
      <c r="E131" s="18"/>
      <c r="F131" s="18"/>
      <c r="G131" s="19"/>
      <c r="H131" s="18"/>
      <c r="I131" s="18"/>
      <c r="J131" s="19"/>
      <c r="K131" s="18"/>
      <c r="L131" s="18"/>
      <c r="M131" s="19"/>
      <c r="N131" s="18"/>
      <c r="O131" s="18"/>
      <c r="P131" s="19"/>
      <c r="Q131" s="18"/>
      <c r="R131" s="18"/>
      <c r="S131" s="19"/>
      <c r="T131" s="18"/>
      <c r="U131" s="18"/>
      <c r="V131" s="19"/>
      <c r="W131" s="18"/>
      <c r="X131" s="18"/>
      <c r="Y131" s="19"/>
      <c r="Z131" s="18"/>
      <c r="AA131" s="18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18"/>
      <c r="AS131" s="18"/>
    </row>
    <row r="132" spans="1:45" ht="12.75">
      <c r="A132" s="16"/>
      <c r="B132" s="17"/>
      <c r="C132" s="18"/>
      <c r="D132" s="19"/>
      <c r="E132" s="18"/>
      <c r="F132" s="18"/>
      <c r="G132" s="19"/>
      <c r="H132" s="18"/>
      <c r="I132" s="18"/>
      <c r="J132" s="19"/>
      <c r="K132" s="18"/>
      <c r="L132" s="18"/>
      <c r="M132" s="19"/>
      <c r="N132" s="18"/>
      <c r="O132" s="18"/>
      <c r="P132" s="19"/>
      <c r="Q132" s="18"/>
      <c r="R132" s="18"/>
      <c r="S132" s="19"/>
      <c r="T132" s="18"/>
      <c r="U132" s="18"/>
      <c r="V132" s="19"/>
      <c r="W132" s="18"/>
      <c r="X132" s="18"/>
      <c r="Y132" s="19"/>
      <c r="Z132" s="18"/>
      <c r="AA132" s="18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18"/>
      <c r="AS132" s="18"/>
    </row>
    <row r="133" spans="1:45" ht="12.75">
      <c r="A133" s="16"/>
      <c r="B133" s="17"/>
      <c r="C133" s="18"/>
      <c r="D133" s="19"/>
      <c r="E133" s="18"/>
      <c r="F133" s="18"/>
      <c r="G133" s="19"/>
      <c r="H133" s="18"/>
      <c r="I133" s="18"/>
      <c r="J133" s="19"/>
      <c r="K133" s="18"/>
      <c r="L133" s="18"/>
      <c r="M133" s="19"/>
      <c r="N133" s="18"/>
      <c r="O133" s="18"/>
      <c r="P133" s="19"/>
      <c r="Q133" s="18"/>
      <c r="R133" s="18"/>
      <c r="S133" s="19"/>
      <c r="T133" s="18"/>
      <c r="U133" s="18"/>
      <c r="V133" s="19"/>
      <c r="W133" s="18"/>
      <c r="X133" s="18"/>
      <c r="Y133" s="19"/>
      <c r="Z133" s="18"/>
      <c r="AA133" s="18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18"/>
      <c r="AS133" s="18"/>
    </row>
    <row r="134" spans="1:45" ht="12.75">
      <c r="A134" s="16"/>
      <c r="B134" s="17"/>
      <c r="C134" s="18"/>
      <c r="D134" s="19"/>
      <c r="E134" s="18"/>
      <c r="F134" s="18"/>
      <c r="G134" s="19"/>
      <c r="H134" s="18"/>
      <c r="I134" s="18"/>
      <c r="J134" s="19"/>
      <c r="K134" s="18"/>
      <c r="L134" s="18"/>
      <c r="M134" s="19"/>
      <c r="N134" s="18"/>
      <c r="O134" s="18"/>
      <c r="P134" s="19"/>
      <c r="Q134" s="18"/>
      <c r="R134" s="18"/>
      <c r="S134" s="19"/>
      <c r="T134" s="18"/>
      <c r="U134" s="18"/>
      <c r="V134" s="19"/>
      <c r="W134" s="18"/>
      <c r="X134" s="18"/>
      <c r="Y134" s="19"/>
      <c r="Z134" s="18"/>
      <c r="AA134" s="18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18"/>
      <c r="AS134" s="18"/>
    </row>
    <row r="135" spans="1:45" ht="12.75">
      <c r="A135" s="16"/>
      <c r="B135" s="17"/>
      <c r="C135" s="18"/>
      <c r="D135" s="19"/>
      <c r="E135" s="18"/>
      <c r="F135" s="18"/>
      <c r="G135" s="19"/>
      <c r="H135" s="18"/>
      <c r="I135" s="18"/>
      <c r="J135" s="19"/>
      <c r="K135" s="18"/>
      <c r="L135" s="18"/>
      <c r="M135" s="19"/>
      <c r="N135" s="18"/>
      <c r="O135" s="18"/>
      <c r="P135" s="19"/>
      <c r="Q135" s="18"/>
      <c r="R135" s="18"/>
      <c r="S135" s="19"/>
      <c r="T135" s="18"/>
      <c r="U135" s="18"/>
      <c r="V135" s="19"/>
      <c r="W135" s="18"/>
      <c r="X135" s="18"/>
      <c r="Y135" s="19"/>
      <c r="Z135" s="18"/>
      <c r="AA135" s="18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18"/>
      <c r="AS135" s="18"/>
    </row>
    <row r="136" spans="1:45" ht="12.75">
      <c r="A136" s="16"/>
      <c r="B136" s="17"/>
      <c r="C136" s="18"/>
      <c r="D136" s="19"/>
      <c r="E136" s="18"/>
      <c r="F136" s="18"/>
      <c r="G136" s="19"/>
      <c r="H136" s="18"/>
      <c r="I136" s="18"/>
      <c r="J136" s="19"/>
      <c r="K136" s="18"/>
      <c r="L136" s="18"/>
      <c r="M136" s="19"/>
      <c r="N136" s="18"/>
      <c r="O136" s="18"/>
      <c r="P136" s="19"/>
      <c r="Q136" s="18"/>
      <c r="R136" s="18"/>
      <c r="S136" s="19"/>
      <c r="T136" s="18"/>
      <c r="U136" s="18"/>
      <c r="V136" s="19"/>
      <c r="W136" s="18"/>
      <c r="X136" s="18"/>
      <c r="Y136" s="19"/>
      <c r="Z136" s="18"/>
      <c r="AA136" s="18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18"/>
      <c r="AS136" s="18"/>
    </row>
    <row r="137" spans="1:45" ht="12.75">
      <c r="A137" s="16"/>
      <c r="B137" s="17"/>
      <c r="C137" s="18"/>
      <c r="D137" s="19"/>
      <c r="E137" s="18"/>
      <c r="F137" s="18"/>
      <c r="G137" s="19"/>
      <c r="H137" s="18"/>
      <c r="I137" s="18"/>
      <c r="J137" s="19"/>
      <c r="K137" s="18"/>
      <c r="L137" s="18"/>
      <c r="M137" s="19"/>
      <c r="N137" s="18"/>
      <c r="O137" s="18"/>
      <c r="P137" s="19"/>
      <c r="Q137" s="18"/>
      <c r="R137" s="18"/>
      <c r="S137" s="19"/>
      <c r="T137" s="18"/>
      <c r="U137" s="18"/>
      <c r="V137" s="19"/>
      <c r="W137" s="18"/>
      <c r="X137" s="18"/>
      <c r="Y137" s="19"/>
      <c r="Z137" s="18"/>
      <c r="AA137" s="18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18"/>
      <c r="AS137" s="18"/>
    </row>
    <row r="138" spans="1:45" ht="12.75">
      <c r="A138" s="16"/>
      <c r="B138" s="17"/>
      <c r="C138" s="18"/>
      <c r="D138" s="19"/>
      <c r="E138" s="18"/>
      <c r="F138" s="18"/>
      <c r="G138" s="19"/>
      <c r="H138" s="18"/>
      <c r="I138" s="18"/>
      <c r="J138" s="19"/>
      <c r="K138" s="18"/>
      <c r="L138" s="18"/>
      <c r="M138" s="19"/>
      <c r="N138" s="18"/>
      <c r="O138" s="18"/>
      <c r="P138" s="19"/>
      <c r="Q138" s="18"/>
      <c r="R138" s="18"/>
      <c r="S138" s="19"/>
      <c r="T138" s="18"/>
      <c r="U138" s="18"/>
      <c r="V138" s="19"/>
      <c r="W138" s="18"/>
      <c r="X138" s="18"/>
      <c r="Y138" s="19"/>
      <c r="Z138" s="18"/>
      <c r="AA138" s="18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18"/>
      <c r="AS138" s="18"/>
    </row>
    <row r="139" spans="1:45" ht="12.75">
      <c r="A139" s="16"/>
      <c r="B139" s="17"/>
      <c r="C139" s="18"/>
      <c r="D139" s="19"/>
      <c r="E139" s="18"/>
      <c r="F139" s="18"/>
      <c r="G139" s="19"/>
      <c r="H139" s="18"/>
      <c r="I139" s="18"/>
      <c r="J139" s="19"/>
      <c r="K139" s="18"/>
      <c r="L139" s="18"/>
      <c r="M139" s="19"/>
      <c r="N139" s="18"/>
      <c r="O139" s="18"/>
      <c r="P139" s="19"/>
      <c r="Q139" s="18"/>
      <c r="R139" s="18"/>
      <c r="S139" s="19"/>
      <c r="T139" s="18"/>
      <c r="U139" s="18"/>
      <c r="V139" s="19"/>
      <c r="W139" s="18"/>
      <c r="X139" s="18"/>
      <c r="Y139" s="19"/>
      <c r="Z139" s="18"/>
      <c r="AA139" s="18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18"/>
      <c r="AS139" s="18"/>
    </row>
    <row r="140" spans="1:45" ht="12.75">
      <c r="A140" s="16"/>
      <c r="B140" s="17"/>
      <c r="C140" s="18"/>
      <c r="D140" s="19"/>
      <c r="E140" s="18"/>
      <c r="F140" s="18"/>
      <c r="G140" s="19"/>
      <c r="H140" s="18"/>
      <c r="I140" s="18"/>
      <c r="J140" s="19"/>
      <c r="K140" s="18"/>
      <c r="L140" s="18"/>
      <c r="M140" s="19"/>
      <c r="N140" s="18"/>
      <c r="O140" s="18"/>
      <c r="P140" s="19"/>
      <c r="Q140" s="18"/>
      <c r="R140" s="18"/>
      <c r="S140" s="19"/>
      <c r="T140" s="18"/>
      <c r="U140" s="18"/>
      <c r="V140" s="19"/>
      <c r="W140" s="18"/>
      <c r="X140" s="18"/>
      <c r="Y140" s="19"/>
      <c r="Z140" s="18"/>
      <c r="AA140" s="18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18"/>
      <c r="AS140" s="18"/>
    </row>
    <row r="141" spans="1:45" ht="12.75">
      <c r="A141" s="16"/>
      <c r="B141" s="17"/>
      <c r="C141" s="18"/>
      <c r="D141" s="19"/>
      <c r="E141" s="18"/>
      <c r="F141" s="18"/>
      <c r="G141" s="19"/>
      <c r="H141" s="18"/>
      <c r="I141" s="18"/>
      <c r="J141" s="19"/>
      <c r="K141" s="18"/>
      <c r="L141" s="18"/>
      <c r="M141" s="19"/>
      <c r="N141" s="18"/>
      <c r="O141" s="18"/>
      <c r="P141" s="19"/>
      <c r="Q141" s="18"/>
      <c r="R141" s="18"/>
      <c r="S141" s="19"/>
      <c r="T141" s="18"/>
      <c r="U141" s="18"/>
      <c r="V141" s="19"/>
      <c r="W141" s="18"/>
      <c r="X141" s="18"/>
      <c r="Y141" s="19"/>
      <c r="Z141" s="18"/>
      <c r="AA141" s="18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18"/>
      <c r="AS141" s="18"/>
    </row>
    <row r="142" spans="1:45" ht="12.75">
      <c r="A142" s="16"/>
      <c r="B142" s="17"/>
      <c r="C142" s="18"/>
      <c r="D142" s="19"/>
      <c r="E142" s="18"/>
      <c r="F142" s="18"/>
      <c r="G142" s="19"/>
      <c r="H142" s="18"/>
      <c r="I142" s="18"/>
      <c r="J142" s="19"/>
      <c r="K142" s="18"/>
      <c r="L142" s="18"/>
      <c r="M142" s="19"/>
      <c r="N142" s="18"/>
      <c r="O142" s="18"/>
      <c r="P142" s="19"/>
      <c r="Q142" s="18"/>
      <c r="R142" s="18"/>
      <c r="S142" s="19"/>
      <c r="T142" s="18"/>
      <c r="U142" s="18"/>
      <c r="V142" s="19"/>
      <c r="W142" s="18"/>
      <c r="X142" s="18"/>
      <c r="Y142" s="19"/>
      <c r="Z142" s="18"/>
      <c r="AA142" s="18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18"/>
      <c r="AS142" s="18"/>
    </row>
  </sheetData>
  <sheetProtection/>
  <mergeCells count="41">
    <mergeCell ref="D3:E3"/>
    <mergeCell ref="G3:H3"/>
    <mergeCell ref="J3:K3"/>
    <mergeCell ref="M3:N3"/>
    <mergeCell ref="P3:Q3"/>
    <mergeCell ref="S3:T3"/>
    <mergeCell ref="V3:W3"/>
    <mergeCell ref="Y3:Z3"/>
    <mergeCell ref="D4:E4"/>
    <mergeCell ref="G4:H4"/>
    <mergeCell ref="J4:K4"/>
    <mergeCell ref="M4:N4"/>
    <mergeCell ref="P4:Q4"/>
    <mergeCell ref="S4:T4"/>
    <mergeCell ref="V4:W4"/>
    <mergeCell ref="Y4:Z4"/>
    <mergeCell ref="D5:Z5"/>
    <mergeCell ref="D67:E67"/>
    <mergeCell ref="G67:H67"/>
    <mergeCell ref="J67:K67"/>
    <mergeCell ref="M67:N67"/>
    <mergeCell ref="P67:Q67"/>
    <mergeCell ref="S67:T67"/>
    <mergeCell ref="V67:W67"/>
    <mergeCell ref="Y67:Z67"/>
    <mergeCell ref="D68:E68"/>
    <mergeCell ref="G68:H68"/>
    <mergeCell ref="J68:K68"/>
    <mergeCell ref="M68:N68"/>
    <mergeCell ref="P68:Q68"/>
    <mergeCell ref="S68:T68"/>
    <mergeCell ref="V68:W68"/>
    <mergeCell ref="Y68:Z68"/>
    <mergeCell ref="D69:E69"/>
    <mergeCell ref="G69:H69"/>
    <mergeCell ref="J69:K69"/>
    <mergeCell ref="M69:N69"/>
    <mergeCell ref="P69:Q69"/>
    <mergeCell ref="S69:T69"/>
    <mergeCell ref="V69:W69"/>
    <mergeCell ref="Y69:Z69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 -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2010-12-22T19:12:46Z</cp:lastPrinted>
  <dcterms:created xsi:type="dcterms:W3CDTF">2010-12-22T18:48:15Z</dcterms:created>
  <dcterms:modified xsi:type="dcterms:W3CDTF">2010-12-22T19:19:41Z</dcterms:modified>
  <cp:category/>
  <cp:version/>
  <cp:contentType/>
  <cp:contentStatus/>
</cp:coreProperties>
</file>