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05UCD06.Analysis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'05UCD06.Analysis'!$A$1:$AS$61</definedName>
  </definedNames>
  <calcPr fullCalcOnLoad="1"/>
</workbook>
</file>

<file path=xl/sharedStrings.xml><?xml version="1.0" encoding="utf-8"?>
<sst xmlns="http://schemas.openxmlformats.org/spreadsheetml/2006/main" count="70" uniqueCount="69">
  <si>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</si>
  <si>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</si>
  <si>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</si>
  <si>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</si>
  <si>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</si>
  <si>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</si>
  <si>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</si>
  <si>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</si>
  <si>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</si>
  <si>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</si>
  <si>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</si>
  <si>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</si>
  <si>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</si>
  <si>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</si>
  <si>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</si>
  <si>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</si>
  <si>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>Wildcard</t>
  </si>
  <si>
    <t>Conquistador</t>
  </si>
  <si>
    <t>Artisian Sunrise</t>
  </si>
  <si>
    <t>HybriForce-620</t>
  </si>
  <si>
    <t>Yosemite</t>
  </si>
  <si>
    <t>Magna 788</t>
  </si>
  <si>
    <t>WL530HQ</t>
  </si>
  <si>
    <t>56S82</t>
  </si>
  <si>
    <t>DKA84-10RR</t>
  </si>
  <si>
    <t>57Q75</t>
  </si>
  <si>
    <t>Dura 843</t>
  </si>
  <si>
    <t>WL535HQ</t>
  </si>
  <si>
    <t>Sutter</t>
  </si>
  <si>
    <t>DKA50-18</t>
  </si>
  <si>
    <t>Owyhee</t>
  </si>
  <si>
    <t>Mountaineer 2.0</t>
  </si>
  <si>
    <t>DKA41-18RR</t>
  </si>
  <si>
    <t>Lahanton</t>
  </si>
  <si>
    <t>WL357HQ</t>
  </si>
  <si>
    <t>DKA33-16</t>
  </si>
  <si>
    <t>Dura 512</t>
  </si>
  <si>
    <t>DKA42-15</t>
  </si>
  <si>
    <t>CW95026</t>
  </si>
  <si>
    <t>DKA34-17RR</t>
  </si>
  <si>
    <t>Experimental Varieties</t>
  </si>
  <si>
    <t>DS588-Hyb</t>
  </si>
  <si>
    <t>CW36077</t>
  </si>
  <si>
    <t>DS589-Hyb+Optimize</t>
  </si>
  <si>
    <t>DS566-Hyb+Optimize</t>
  </si>
  <si>
    <t>DS566-Hyb</t>
  </si>
  <si>
    <t>SW6330</t>
  </si>
  <si>
    <t>DS583-Hyb</t>
  </si>
  <si>
    <t>DS584-Hyb</t>
  </si>
  <si>
    <t>SW9434</t>
  </si>
  <si>
    <t>DS589-Hyb</t>
  </si>
  <si>
    <t>DS587-Hyb</t>
  </si>
  <si>
    <t>CW17075+Optimize</t>
  </si>
  <si>
    <t>CW25034</t>
  </si>
  <si>
    <t>CW17075</t>
  </si>
  <si>
    <t>SW5310</t>
  </si>
  <si>
    <t>CW25006</t>
  </si>
  <si>
    <t>SW5407</t>
  </si>
  <si>
    <t>CW94008+Optimize</t>
  </si>
  <si>
    <t>CW94008</t>
  </si>
  <si>
    <t>MEAN</t>
  </si>
  <si>
    <t>CV</t>
  </si>
  <si>
    <t>LSD (0.1)</t>
  </si>
  <si>
    <t>NS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</si>
  <si>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</si>
  <si>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Fishers (protected) LSD.</t>
  </si>
  <si>
    <t>FD = Fall Dormancy reported by seed companies.</t>
  </si>
  <si>
    <t>TABLE 4.  2006 YIELDS,  UC DAVIS ALFALFA CULTIVAR TRIAL. TRIAL PLANTED 9/28/05</t>
  </si>
  <si>
    <t>Saltana(SW9332)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</si>
</sst>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6"/>
      <name val="Arial"/>
      <family val="2"/>
    </font>
    <font>
      <sz val="6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81" fontId="11" fillId="0" borderId="3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8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16.8515625" style="20" customWidth="1"/>
    <col min="2" max="2" width="3.7109375" style="21" customWidth="1"/>
    <col min="3" max="3" width="0.9921875" style="0" customWidth="1"/>
    <col min="4" max="4" width="3.421875" style="22" bestFit="1" customWidth="1"/>
    <col min="5" max="5" width="4.7109375" style="0" customWidth="1"/>
    <col min="6" max="6" width="1.421875" style="0" customWidth="1"/>
    <col min="7" max="7" width="3.421875" style="22" bestFit="1" customWidth="1"/>
    <col min="8" max="8" width="4.7109375" style="0" customWidth="1"/>
    <col min="9" max="9" width="1.57421875" style="0" customWidth="1"/>
    <col min="10" max="10" width="3.421875" style="22" bestFit="1" customWidth="1"/>
    <col min="11" max="11" width="4.7109375" style="0" customWidth="1"/>
    <col min="12" max="12" width="1.57421875" style="0" customWidth="1"/>
    <col min="13" max="13" width="3.421875" style="22" bestFit="1" customWidth="1"/>
    <col min="14" max="14" width="4.7109375" style="0" customWidth="1"/>
    <col min="15" max="15" width="1.57421875" style="0" customWidth="1"/>
    <col min="16" max="16" width="3.421875" style="22" bestFit="1" customWidth="1"/>
    <col min="17" max="17" width="4.7109375" style="0" customWidth="1"/>
    <col min="18" max="18" width="1.57421875" style="0" customWidth="1"/>
    <col min="19" max="19" width="3.421875" style="22" bestFit="1" customWidth="1"/>
    <col min="20" max="20" width="4.7109375" style="0" customWidth="1"/>
    <col min="21" max="21" width="1.57421875" style="0" customWidth="1"/>
    <col min="22" max="22" width="3.421875" style="22" bestFit="1" customWidth="1"/>
    <col min="23" max="23" width="4.7109375" style="0" customWidth="1"/>
    <col min="24" max="24" width="1.57421875" style="0" customWidth="1"/>
    <col min="25" max="25" width="4.421875" style="22" bestFit="1" customWidth="1"/>
    <col min="26" max="26" width="4.7109375" style="0" customWidth="1"/>
    <col min="27" max="27" width="0.85546875" style="0" customWidth="1"/>
    <col min="28" max="31" width="1.28515625" style="23" customWidth="1"/>
    <col min="32" max="33" width="1.1484375" style="23" customWidth="1"/>
    <col min="34" max="34" width="1.421875" style="23" customWidth="1"/>
    <col min="35" max="39" width="1.1484375" style="23" customWidth="1"/>
    <col min="40" max="40" width="1.57421875" style="23" customWidth="1"/>
    <col min="41" max="41" width="1.28515625" style="23" customWidth="1"/>
    <col min="42" max="42" width="1.421875" style="23" customWidth="1"/>
    <col min="43" max="43" width="1.1484375" style="23" customWidth="1"/>
    <col min="44" max="44" width="0.85546875" style="0" customWidth="1"/>
    <col min="45" max="45" width="5.57421875" style="0" customWidth="1"/>
  </cols>
  <sheetData>
    <row r="1" spans="1:45" ht="12" customHeight="1">
      <c r="A1" s="40" t="s">
        <v>67</v>
      </c>
      <c r="B1" s="24"/>
      <c r="C1" s="25"/>
      <c r="D1" s="26"/>
      <c r="E1" s="25"/>
      <c r="F1" s="25"/>
      <c r="G1" s="26"/>
      <c r="H1" s="25"/>
      <c r="I1" s="25"/>
      <c r="J1" s="26"/>
      <c r="K1" s="25"/>
      <c r="L1" s="25"/>
      <c r="M1" s="26"/>
      <c r="N1" s="25"/>
      <c r="O1" s="25"/>
      <c r="P1" s="26"/>
      <c r="Q1" s="25"/>
      <c r="R1" s="25"/>
      <c r="S1" s="26"/>
      <c r="T1" s="25"/>
      <c r="U1" s="25"/>
      <c r="V1" s="26"/>
      <c r="W1" s="25"/>
      <c r="X1" s="25"/>
      <c r="Y1" s="26"/>
      <c r="Z1" s="25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  <c r="AS1" s="1"/>
    </row>
    <row r="2" spans="1:45" ht="12" customHeight="1" thickBot="1">
      <c r="A2" s="41" t="s">
        <v>0</v>
      </c>
      <c r="B2" s="24"/>
      <c r="C2" s="25"/>
      <c r="D2" s="26"/>
      <c r="E2" s="25"/>
      <c r="F2" s="25"/>
      <c r="G2" s="26"/>
      <c r="H2" s="25"/>
      <c r="I2" s="25"/>
      <c r="J2" s="26"/>
      <c r="K2" s="25"/>
      <c r="L2" s="25"/>
      <c r="M2" s="26"/>
      <c r="N2" s="25"/>
      <c r="O2" s="25"/>
      <c r="P2" s="26"/>
      <c r="Q2" s="25"/>
      <c r="R2" s="25"/>
      <c r="S2" s="26"/>
      <c r="T2" s="25"/>
      <c r="U2" s="25"/>
      <c r="V2" s="26"/>
      <c r="W2" s="25"/>
      <c r="X2" s="25"/>
      <c r="Y2" s="26"/>
      <c r="Z2" s="25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1"/>
    </row>
    <row r="3" spans="1:45" ht="12" customHeight="1" thickTop="1">
      <c r="A3" s="27"/>
      <c r="B3" s="28"/>
      <c r="C3" s="29"/>
      <c r="D3" s="47" t="s">
        <v>1</v>
      </c>
      <c r="E3" s="47"/>
      <c r="F3" s="29"/>
      <c r="G3" s="47" t="s">
        <v>2</v>
      </c>
      <c r="H3" s="47"/>
      <c r="I3" s="29"/>
      <c r="J3" s="47" t="s">
        <v>3</v>
      </c>
      <c r="K3" s="47"/>
      <c r="L3" s="29"/>
      <c r="M3" s="47" t="s">
        <v>4</v>
      </c>
      <c r="N3" s="47"/>
      <c r="O3" s="29"/>
      <c r="P3" s="47" t="s">
        <v>5</v>
      </c>
      <c r="Q3" s="47"/>
      <c r="R3" s="29"/>
      <c r="S3" s="47" t="s">
        <v>6</v>
      </c>
      <c r="T3" s="47"/>
      <c r="U3" s="29"/>
      <c r="V3" s="47" t="s">
        <v>7</v>
      </c>
      <c r="W3" s="47"/>
      <c r="X3" s="29"/>
      <c r="Y3" s="47" t="s">
        <v>8</v>
      </c>
      <c r="Z3" s="47"/>
      <c r="AA3" s="5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5"/>
      <c r="AS3" s="28" t="s">
        <v>9</v>
      </c>
    </row>
    <row r="4" spans="1:45" ht="12" customHeight="1">
      <c r="A4" s="30"/>
      <c r="B4" s="31"/>
      <c r="C4" s="32"/>
      <c r="D4" s="45">
        <v>38838</v>
      </c>
      <c r="E4" s="46"/>
      <c r="F4" s="32"/>
      <c r="G4" s="45">
        <v>38862</v>
      </c>
      <c r="H4" s="46"/>
      <c r="I4" s="32"/>
      <c r="J4" s="45">
        <v>38888</v>
      </c>
      <c r="K4" s="46"/>
      <c r="L4" s="32"/>
      <c r="M4" s="45">
        <v>38918</v>
      </c>
      <c r="N4" s="46"/>
      <c r="O4" s="32"/>
      <c r="P4" s="45">
        <v>38946</v>
      </c>
      <c r="Q4" s="46"/>
      <c r="R4" s="32"/>
      <c r="S4" s="45">
        <v>38978</v>
      </c>
      <c r="T4" s="46"/>
      <c r="U4" s="32"/>
      <c r="V4" s="45">
        <v>39013</v>
      </c>
      <c r="W4" s="46"/>
      <c r="X4" s="32"/>
      <c r="Y4" s="46" t="s">
        <v>10</v>
      </c>
      <c r="Z4" s="46"/>
      <c r="AA4" s="9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9"/>
      <c r="AS4" s="31" t="s">
        <v>11</v>
      </c>
    </row>
    <row r="5" spans="1:45" ht="12" customHeight="1">
      <c r="A5" s="33"/>
      <c r="B5" s="34" t="s">
        <v>12</v>
      </c>
      <c r="C5" s="35"/>
      <c r="D5" s="44" t="s">
        <v>13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1"/>
      <c r="AS5" s="34" t="s">
        <v>14</v>
      </c>
    </row>
    <row r="6" spans="1:45" ht="12" customHeight="1">
      <c r="A6" s="36" t="s">
        <v>15</v>
      </c>
      <c r="B6" s="31"/>
      <c r="C6" s="32"/>
      <c r="D6" s="37"/>
      <c r="E6" s="32"/>
      <c r="F6" s="32"/>
      <c r="G6" s="37"/>
      <c r="H6" s="32"/>
      <c r="I6" s="32"/>
      <c r="J6" s="37"/>
      <c r="K6" s="32"/>
      <c r="L6" s="32"/>
      <c r="M6" s="37"/>
      <c r="N6" s="32"/>
      <c r="O6" s="32"/>
      <c r="P6" s="37"/>
      <c r="Q6" s="32"/>
      <c r="R6" s="32"/>
      <c r="S6" s="37"/>
      <c r="T6" s="32"/>
      <c r="U6" s="32"/>
      <c r="V6" s="37"/>
      <c r="W6" s="32"/>
      <c r="X6" s="32"/>
      <c r="Y6" s="37"/>
      <c r="Z6" s="32"/>
      <c r="AA6" s="9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9"/>
      <c r="AS6" s="32"/>
    </row>
    <row r="7" spans="1:45" ht="12" customHeight="1">
      <c r="A7" s="30" t="s">
        <v>16</v>
      </c>
      <c r="B7" s="31">
        <v>8</v>
      </c>
      <c r="C7" s="32"/>
      <c r="D7" s="39">
        <v>2.474963097537483</v>
      </c>
      <c r="E7" s="38">
        <v>4</v>
      </c>
      <c r="F7" s="32"/>
      <c r="G7" s="39">
        <v>1.6349607474565988</v>
      </c>
      <c r="H7" s="38">
        <v>26</v>
      </c>
      <c r="I7" s="32"/>
      <c r="J7" s="39">
        <v>1.5708352676435067</v>
      </c>
      <c r="K7" s="38">
        <v>6</v>
      </c>
      <c r="L7" s="32"/>
      <c r="M7" s="39">
        <v>2.281594576351278</v>
      </c>
      <c r="N7" s="38">
        <v>4</v>
      </c>
      <c r="O7" s="32"/>
      <c r="P7" s="39">
        <v>1.9034628246710292</v>
      </c>
      <c r="Q7" s="38">
        <v>2</v>
      </c>
      <c r="R7" s="32"/>
      <c r="S7" s="39">
        <v>1.6983890911590092</v>
      </c>
      <c r="T7" s="38">
        <v>2</v>
      </c>
      <c r="U7" s="32"/>
      <c r="V7" s="39">
        <v>1.2660684823713826</v>
      </c>
      <c r="W7" s="38">
        <v>2</v>
      </c>
      <c r="X7" s="32"/>
      <c r="Y7" s="39">
        <v>12.830274087190288</v>
      </c>
      <c r="Z7" s="38">
        <v>1</v>
      </c>
      <c r="AA7" s="9"/>
      <c r="AB7" s="10" t="str">
        <f>CHAR(65)</f>
        <v>A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9"/>
      <c r="AS7" s="39">
        <v>108.30566004402083</v>
      </c>
    </row>
    <row r="8" spans="1:45" ht="12" customHeight="1">
      <c r="A8" s="30" t="s">
        <v>17</v>
      </c>
      <c r="B8" s="31">
        <v>8</v>
      </c>
      <c r="C8" s="32"/>
      <c r="D8" s="39">
        <v>2.3776494076695185</v>
      </c>
      <c r="E8" s="38">
        <v>9</v>
      </c>
      <c r="F8" s="32"/>
      <c r="G8" s="39">
        <v>1.6572387894355685</v>
      </c>
      <c r="H8" s="38">
        <v>20</v>
      </c>
      <c r="I8" s="32"/>
      <c r="J8" s="39">
        <v>1.5520902167169732</v>
      </c>
      <c r="K8" s="38">
        <v>14</v>
      </c>
      <c r="L8" s="32"/>
      <c r="M8" s="39">
        <v>2.3123675282481164</v>
      </c>
      <c r="N8" s="38">
        <v>2</v>
      </c>
      <c r="O8" s="32"/>
      <c r="P8" s="39">
        <v>1.7934670870931404</v>
      </c>
      <c r="Q8" s="38">
        <v>17</v>
      </c>
      <c r="R8" s="32"/>
      <c r="S8" s="39">
        <v>1.5991509973517213</v>
      </c>
      <c r="T8" s="38">
        <v>9</v>
      </c>
      <c r="U8" s="32"/>
      <c r="V8" s="39">
        <v>1.2515463204255168</v>
      </c>
      <c r="W8" s="38">
        <v>4</v>
      </c>
      <c r="X8" s="32"/>
      <c r="Y8" s="39">
        <v>12.543510346940556</v>
      </c>
      <c r="Z8" s="38">
        <v>3</v>
      </c>
      <c r="AA8" s="9"/>
      <c r="AB8" s="10" t="str">
        <f>CHAR(65)</f>
        <v>A</v>
      </c>
      <c r="AC8" s="10" t="str">
        <f aca="true" t="shared" si="0" ref="AC8:AC14">CHAR(66)</f>
        <v>B</v>
      </c>
      <c r="AD8" s="10" t="str">
        <f aca="true" t="shared" si="1" ref="AD8:AD16">CHAR(67)</f>
        <v>C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9"/>
      <c r="AS8" s="39">
        <v>105.88496848642987</v>
      </c>
    </row>
    <row r="9" spans="1:45" ht="12" customHeight="1">
      <c r="A9" s="30" t="s">
        <v>68</v>
      </c>
      <c r="B9" s="31">
        <v>9</v>
      </c>
      <c r="C9" s="32"/>
      <c r="D9" s="39">
        <v>2.0232532833742454</v>
      </c>
      <c r="E9" s="38">
        <v>37</v>
      </c>
      <c r="F9" s="32"/>
      <c r="G9" s="39">
        <v>1.6188710504717876</v>
      </c>
      <c r="H9" s="38">
        <v>29</v>
      </c>
      <c r="I9" s="32"/>
      <c r="J9" s="39">
        <v>1.523347805296288</v>
      </c>
      <c r="K9" s="38">
        <v>20</v>
      </c>
      <c r="L9" s="32"/>
      <c r="M9" s="39">
        <v>2.3621904027477587</v>
      </c>
      <c r="N9" s="38">
        <v>1</v>
      </c>
      <c r="O9" s="32"/>
      <c r="P9" s="39">
        <v>1.890048710332262</v>
      </c>
      <c r="Q9" s="38">
        <v>5</v>
      </c>
      <c r="R9" s="32"/>
      <c r="S9" s="39">
        <v>1.668617663016823</v>
      </c>
      <c r="T9" s="38">
        <v>4</v>
      </c>
      <c r="U9" s="32"/>
      <c r="V9" s="39">
        <v>1.3611226332897763</v>
      </c>
      <c r="W9" s="38">
        <v>1</v>
      </c>
      <c r="X9" s="32"/>
      <c r="Y9" s="39">
        <v>12.447451548528939</v>
      </c>
      <c r="Z9" s="38">
        <v>4</v>
      </c>
      <c r="AA9" s="9"/>
      <c r="AB9" s="10" t="str">
        <f>CHAR(65)</f>
        <v>A</v>
      </c>
      <c r="AC9" s="10" t="str">
        <f>CHAR(66)</f>
        <v>B</v>
      </c>
      <c r="AD9" s="10" t="str">
        <f>CHAR(67)</f>
        <v>C</v>
      </c>
      <c r="AE9" s="10" t="str">
        <f>CHAR(68)</f>
        <v>D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9"/>
      <c r="AS9" s="39">
        <v>105.07409636520273</v>
      </c>
    </row>
    <row r="10" spans="1:45" ht="12" customHeight="1">
      <c r="A10" s="30" t="s">
        <v>18</v>
      </c>
      <c r="B10" s="31">
        <v>7</v>
      </c>
      <c r="C10" s="32"/>
      <c r="D10" s="39">
        <v>2.3282663411693574</v>
      </c>
      <c r="E10" s="38">
        <v>11</v>
      </c>
      <c r="F10" s="32"/>
      <c r="G10" s="39">
        <v>1.7017948733935075</v>
      </c>
      <c r="H10" s="38">
        <v>10</v>
      </c>
      <c r="I10" s="32"/>
      <c r="J10" s="39">
        <v>1.4196251901694696</v>
      </c>
      <c r="K10" s="38">
        <v>39</v>
      </c>
      <c r="L10" s="32"/>
      <c r="M10" s="39">
        <v>2.29624836296882</v>
      </c>
      <c r="N10" s="38">
        <v>3</v>
      </c>
      <c r="O10" s="32"/>
      <c r="P10" s="39">
        <v>1.8109054357335375</v>
      </c>
      <c r="Q10" s="38">
        <v>14</v>
      </c>
      <c r="R10" s="32"/>
      <c r="S10" s="39">
        <v>1.553785011611247</v>
      </c>
      <c r="T10" s="38">
        <v>14</v>
      </c>
      <c r="U10" s="32"/>
      <c r="V10" s="39">
        <v>1.1802557072367217</v>
      </c>
      <c r="W10" s="38">
        <v>9</v>
      </c>
      <c r="X10" s="32"/>
      <c r="Y10" s="39">
        <v>12.29088092228266</v>
      </c>
      <c r="Z10" s="38">
        <v>6</v>
      </c>
      <c r="AA10" s="9"/>
      <c r="AB10" s="10" t="str">
        <f>CHAR(65)</f>
        <v>A</v>
      </c>
      <c r="AC10" s="10" t="str">
        <f t="shared" si="0"/>
        <v>B</v>
      </c>
      <c r="AD10" s="10" t="str">
        <f t="shared" si="1"/>
        <v>C</v>
      </c>
      <c r="AE10" s="10" t="str">
        <f aca="true" t="shared" si="2" ref="AE10:AE16">CHAR(68)</f>
        <v>D</v>
      </c>
      <c r="AF10" s="10" t="str">
        <f aca="true" t="shared" si="3" ref="AF10:AF17">CHAR(69)</f>
        <v>E</v>
      </c>
      <c r="AG10" s="10" t="str">
        <f aca="true" t="shared" si="4" ref="AG10:AG20">CHAR(70)</f>
        <v>F</v>
      </c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9"/>
      <c r="AS10" s="39">
        <v>103.75241883096835</v>
      </c>
    </row>
    <row r="11" spans="1:45" ht="12" customHeight="1">
      <c r="A11" s="30" t="s">
        <v>19</v>
      </c>
      <c r="B11" s="31">
        <v>6</v>
      </c>
      <c r="C11" s="32"/>
      <c r="D11" s="39">
        <v>2.3892689527283797</v>
      </c>
      <c r="E11" s="38">
        <v>8</v>
      </c>
      <c r="F11" s="32"/>
      <c r="G11" s="39">
        <v>1.6659024724273896</v>
      </c>
      <c r="H11" s="38">
        <v>15</v>
      </c>
      <c r="I11" s="32"/>
      <c r="J11" s="39">
        <v>1.5870809784465023</v>
      </c>
      <c r="K11" s="38">
        <v>4</v>
      </c>
      <c r="L11" s="32"/>
      <c r="M11" s="39">
        <v>2.1936718566460267</v>
      </c>
      <c r="N11" s="38">
        <v>13</v>
      </c>
      <c r="O11" s="32"/>
      <c r="P11" s="39">
        <v>1.8363922529771946</v>
      </c>
      <c r="Q11" s="38">
        <v>10</v>
      </c>
      <c r="R11" s="32"/>
      <c r="S11" s="39">
        <v>1.4956598423812646</v>
      </c>
      <c r="T11" s="38">
        <v>20</v>
      </c>
      <c r="U11" s="32"/>
      <c r="V11" s="39">
        <v>1.0706793943724622</v>
      </c>
      <c r="W11" s="38">
        <v>20</v>
      </c>
      <c r="X11" s="32"/>
      <c r="Y11" s="39">
        <v>12.23865574997922</v>
      </c>
      <c r="Z11" s="38">
        <v>9</v>
      </c>
      <c r="AA11" s="9"/>
      <c r="AB11" s="10"/>
      <c r="AC11" s="10" t="str">
        <f t="shared" si="0"/>
        <v>B</v>
      </c>
      <c r="AD11" s="10" t="str">
        <f t="shared" si="1"/>
        <v>C</v>
      </c>
      <c r="AE11" s="10" t="str">
        <f t="shared" si="2"/>
        <v>D</v>
      </c>
      <c r="AF11" s="10" t="str">
        <f t="shared" si="3"/>
        <v>E</v>
      </c>
      <c r="AG11" s="10" t="str">
        <f t="shared" si="4"/>
        <v>F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9"/>
      <c r="AS11" s="39">
        <v>103.31156451103732</v>
      </c>
    </row>
    <row r="12" spans="1:45" ht="12" customHeight="1">
      <c r="A12" s="30" t="s">
        <v>20</v>
      </c>
      <c r="B12" s="31">
        <v>8</v>
      </c>
      <c r="C12" s="32"/>
      <c r="D12" s="39">
        <v>2.2280477650366777</v>
      </c>
      <c r="E12" s="38">
        <v>16</v>
      </c>
      <c r="F12" s="32"/>
      <c r="G12" s="39">
        <v>1.6572387894355682</v>
      </c>
      <c r="H12" s="38">
        <v>21</v>
      </c>
      <c r="I12" s="32"/>
      <c r="J12" s="39">
        <v>1.5170994549874437</v>
      </c>
      <c r="K12" s="38">
        <v>22</v>
      </c>
      <c r="L12" s="32"/>
      <c r="M12" s="39">
        <v>2.1702257980579596</v>
      </c>
      <c r="N12" s="38">
        <v>16</v>
      </c>
      <c r="O12" s="32"/>
      <c r="P12" s="39">
        <v>1.7813943841882502</v>
      </c>
      <c r="Q12" s="38">
        <v>20</v>
      </c>
      <c r="R12" s="32"/>
      <c r="S12" s="39">
        <v>1.6147455549500096</v>
      </c>
      <c r="T12" s="38">
        <v>7</v>
      </c>
      <c r="U12" s="32"/>
      <c r="V12" s="39">
        <v>1.230423175776985</v>
      </c>
      <c r="W12" s="38">
        <v>5</v>
      </c>
      <c r="X12" s="32"/>
      <c r="Y12" s="39">
        <v>12.199174922432896</v>
      </c>
      <c r="Z12" s="38">
        <v>10</v>
      </c>
      <c r="AA12" s="9"/>
      <c r="AB12" s="10"/>
      <c r="AC12" s="10" t="str">
        <f t="shared" si="0"/>
        <v>B</v>
      </c>
      <c r="AD12" s="10" t="str">
        <f t="shared" si="1"/>
        <v>C</v>
      </c>
      <c r="AE12" s="10" t="str">
        <f t="shared" si="2"/>
        <v>D</v>
      </c>
      <c r="AF12" s="10" t="str">
        <f t="shared" si="3"/>
        <v>E</v>
      </c>
      <c r="AG12" s="10" t="str">
        <f t="shared" si="4"/>
        <v>F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9"/>
      <c r="AS12" s="39">
        <v>102.97829048606869</v>
      </c>
    </row>
    <row r="13" spans="1:45" ht="12" customHeight="1">
      <c r="A13" s="30" t="s">
        <v>21</v>
      </c>
      <c r="B13" s="31">
        <v>8</v>
      </c>
      <c r="C13" s="32"/>
      <c r="D13" s="39">
        <v>2.3950787252578105</v>
      </c>
      <c r="E13" s="38">
        <v>6</v>
      </c>
      <c r="F13" s="32"/>
      <c r="G13" s="39">
        <v>1.6993195353958441</v>
      </c>
      <c r="H13" s="38">
        <v>11</v>
      </c>
      <c r="I13" s="32"/>
      <c r="J13" s="39">
        <v>1.565836587396431</v>
      </c>
      <c r="K13" s="38">
        <v>9</v>
      </c>
      <c r="L13" s="32"/>
      <c r="M13" s="39">
        <v>2.1013530009555126</v>
      </c>
      <c r="N13" s="38">
        <v>24</v>
      </c>
      <c r="O13" s="32"/>
      <c r="P13" s="39">
        <v>1.6915198181185116</v>
      </c>
      <c r="Q13" s="38">
        <v>30</v>
      </c>
      <c r="R13" s="32"/>
      <c r="S13" s="39">
        <v>1.5750503174270947</v>
      </c>
      <c r="T13" s="38">
        <v>11</v>
      </c>
      <c r="U13" s="32"/>
      <c r="V13" s="39">
        <v>1.1644133487503225</v>
      </c>
      <c r="W13" s="38">
        <v>11</v>
      </c>
      <c r="X13" s="32"/>
      <c r="Y13" s="39">
        <v>12.192571333301526</v>
      </c>
      <c r="Z13" s="38">
        <v>11</v>
      </c>
      <c r="AA13" s="9"/>
      <c r="AB13" s="10"/>
      <c r="AC13" s="10" t="str">
        <f t="shared" si="0"/>
        <v>B</v>
      </c>
      <c r="AD13" s="10" t="str">
        <f t="shared" si="1"/>
        <v>C</v>
      </c>
      <c r="AE13" s="10" t="str">
        <f t="shared" si="2"/>
        <v>D</v>
      </c>
      <c r="AF13" s="10" t="str">
        <f t="shared" si="3"/>
        <v>E</v>
      </c>
      <c r="AG13" s="10" t="str">
        <f t="shared" si="4"/>
        <v>F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9"/>
      <c r="AS13" s="39">
        <v>102.92254685388498</v>
      </c>
    </row>
    <row r="14" spans="1:45" ht="12" customHeight="1">
      <c r="A14" s="30" t="s">
        <v>22</v>
      </c>
      <c r="B14" s="31">
        <v>8</v>
      </c>
      <c r="C14" s="32"/>
      <c r="D14" s="39">
        <v>2.2077135611836702</v>
      </c>
      <c r="E14" s="38">
        <v>21</v>
      </c>
      <c r="F14" s="32"/>
      <c r="G14" s="39">
        <v>1.6510504444414105</v>
      </c>
      <c r="H14" s="38">
        <v>22</v>
      </c>
      <c r="I14" s="32"/>
      <c r="J14" s="39">
        <v>1.505852424431524</v>
      </c>
      <c r="K14" s="38">
        <v>24</v>
      </c>
      <c r="L14" s="32"/>
      <c r="M14" s="39">
        <v>2.218583293895848</v>
      </c>
      <c r="N14" s="38">
        <v>11</v>
      </c>
      <c r="O14" s="32"/>
      <c r="P14" s="39">
        <v>1.895414356067769</v>
      </c>
      <c r="Q14" s="38">
        <v>3</v>
      </c>
      <c r="R14" s="32"/>
      <c r="S14" s="39">
        <v>1.597733310297332</v>
      </c>
      <c r="T14" s="38">
        <v>10</v>
      </c>
      <c r="U14" s="32"/>
      <c r="V14" s="39">
        <v>1.1089650940479263</v>
      </c>
      <c r="W14" s="38">
        <v>14</v>
      </c>
      <c r="X14" s="32"/>
      <c r="Y14" s="39">
        <v>12.185312484365479</v>
      </c>
      <c r="Z14" s="38">
        <v>12</v>
      </c>
      <c r="AA14" s="9"/>
      <c r="AB14" s="10"/>
      <c r="AC14" s="10" t="str">
        <f t="shared" si="0"/>
        <v>B</v>
      </c>
      <c r="AD14" s="10" t="str">
        <f t="shared" si="1"/>
        <v>C</v>
      </c>
      <c r="AE14" s="10" t="str">
        <f t="shared" si="2"/>
        <v>D</v>
      </c>
      <c r="AF14" s="10" t="str">
        <f t="shared" si="3"/>
        <v>E</v>
      </c>
      <c r="AG14" s="10" t="str">
        <f t="shared" si="4"/>
        <v>F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9"/>
      <c r="AS14" s="39">
        <v>102.86127190217032</v>
      </c>
    </row>
    <row r="15" spans="1:45" ht="12" customHeight="1">
      <c r="A15" s="30" t="s">
        <v>23</v>
      </c>
      <c r="B15" s="31">
        <v>6</v>
      </c>
      <c r="C15" s="32"/>
      <c r="D15" s="39">
        <v>2.3907213958607376</v>
      </c>
      <c r="E15" s="38">
        <v>7</v>
      </c>
      <c r="F15" s="32"/>
      <c r="G15" s="39">
        <v>1.783481027316396</v>
      </c>
      <c r="H15" s="38">
        <v>2</v>
      </c>
      <c r="I15" s="32"/>
      <c r="J15" s="39">
        <v>1.5220981352345195</v>
      </c>
      <c r="K15" s="38">
        <v>21</v>
      </c>
      <c r="L15" s="32"/>
      <c r="M15" s="39">
        <v>2.020757174559032</v>
      </c>
      <c r="N15" s="38">
        <v>32</v>
      </c>
      <c r="O15" s="32"/>
      <c r="P15" s="39">
        <v>1.7666388584156063</v>
      </c>
      <c r="Q15" s="38">
        <v>23</v>
      </c>
      <c r="R15" s="32"/>
      <c r="S15" s="39">
        <v>1.45029385664079</v>
      </c>
      <c r="T15" s="38">
        <v>26</v>
      </c>
      <c r="U15" s="32"/>
      <c r="V15" s="39">
        <v>1.1089650940479263</v>
      </c>
      <c r="W15" s="38">
        <v>14</v>
      </c>
      <c r="X15" s="32"/>
      <c r="Y15" s="39">
        <v>12.042955542075006</v>
      </c>
      <c r="Z15" s="38">
        <v>17</v>
      </c>
      <c r="AA15" s="9"/>
      <c r="AB15" s="10"/>
      <c r="AC15" s="10"/>
      <c r="AD15" s="10" t="str">
        <f t="shared" si="1"/>
        <v>C</v>
      </c>
      <c r="AE15" s="10" t="str">
        <f t="shared" si="2"/>
        <v>D</v>
      </c>
      <c r="AF15" s="10" t="str">
        <f t="shared" si="3"/>
        <v>E</v>
      </c>
      <c r="AG15" s="10" t="str">
        <f t="shared" si="4"/>
        <v>F</v>
      </c>
      <c r="AH15" s="10" t="str">
        <f aca="true" t="shared" si="5" ref="AH15:AH20">CHAR(71)</f>
        <v>G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9"/>
      <c r="AS15" s="39">
        <v>101.65957796392378</v>
      </c>
    </row>
    <row r="16" spans="1:45" ht="12" customHeight="1">
      <c r="A16" s="30" t="s">
        <v>24</v>
      </c>
      <c r="B16" s="31">
        <v>8.4</v>
      </c>
      <c r="C16" s="32"/>
      <c r="D16" s="39">
        <v>1.9753226600064417</v>
      </c>
      <c r="E16" s="38">
        <v>41</v>
      </c>
      <c r="F16" s="32"/>
      <c r="G16" s="39">
        <v>1.6795168314145377</v>
      </c>
      <c r="H16" s="38">
        <v>13</v>
      </c>
      <c r="I16" s="32"/>
      <c r="J16" s="39">
        <v>1.5258471454198264</v>
      </c>
      <c r="K16" s="38">
        <v>18</v>
      </c>
      <c r="L16" s="32"/>
      <c r="M16" s="39">
        <v>2.189275720660764</v>
      </c>
      <c r="N16" s="38">
        <v>15</v>
      </c>
      <c r="O16" s="32"/>
      <c r="P16" s="39">
        <v>1.7948084985270167</v>
      </c>
      <c r="Q16" s="38">
        <v>16</v>
      </c>
      <c r="R16" s="32"/>
      <c r="S16" s="39">
        <v>1.620416303167569</v>
      </c>
      <c r="T16" s="38">
        <v>5</v>
      </c>
      <c r="U16" s="32"/>
      <c r="V16" s="39">
        <v>1.2541867135065834</v>
      </c>
      <c r="W16" s="38">
        <v>3</v>
      </c>
      <c r="X16" s="32"/>
      <c r="Y16" s="39">
        <v>12.03937387270274</v>
      </c>
      <c r="Z16" s="38">
        <v>18</v>
      </c>
      <c r="AA16" s="9"/>
      <c r="AB16" s="10"/>
      <c r="AC16" s="10"/>
      <c r="AD16" s="10" t="str">
        <f t="shared" si="1"/>
        <v>C</v>
      </c>
      <c r="AE16" s="10" t="str">
        <f t="shared" si="2"/>
        <v>D</v>
      </c>
      <c r="AF16" s="10" t="str">
        <f t="shared" si="3"/>
        <v>E</v>
      </c>
      <c r="AG16" s="10" t="str">
        <f t="shared" si="4"/>
        <v>F</v>
      </c>
      <c r="AH16" s="10" t="str">
        <f t="shared" si="5"/>
        <v>G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9"/>
      <c r="AS16" s="39">
        <v>101.629343608618</v>
      </c>
    </row>
    <row r="17" spans="1:45" ht="12" customHeight="1">
      <c r="A17" s="30" t="s">
        <v>11</v>
      </c>
      <c r="B17" s="31">
        <v>9</v>
      </c>
      <c r="C17" s="32"/>
      <c r="D17" s="39">
        <v>2.220785549374889</v>
      </c>
      <c r="E17" s="38">
        <v>19</v>
      </c>
      <c r="F17" s="32"/>
      <c r="G17" s="39">
        <v>1.5297588825559094</v>
      </c>
      <c r="H17" s="38">
        <v>42</v>
      </c>
      <c r="I17" s="32"/>
      <c r="J17" s="39">
        <v>1.527096815481595</v>
      </c>
      <c r="K17" s="38">
        <v>17</v>
      </c>
      <c r="L17" s="32"/>
      <c r="M17" s="39">
        <v>2.0940261076467417</v>
      </c>
      <c r="N17" s="38">
        <v>26</v>
      </c>
      <c r="O17" s="32"/>
      <c r="P17" s="39">
        <v>1.843099310146578</v>
      </c>
      <c r="Q17" s="38">
        <v>7</v>
      </c>
      <c r="R17" s="32"/>
      <c r="S17" s="39">
        <v>1.618998616113179</v>
      </c>
      <c r="T17" s="38">
        <v>6</v>
      </c>
      <c r="U17" s="32"/>
      <c r="V17" s="39">
        <v>1.0125907465889994</v>
      </c>
      <c r="W17" s="38">
        <v>27</v>
      </c>
      <c r="X17" s="32"/>
      <c r="Y17" s="39">
        <v>11.846356027907891</v>
      </c>
      <c r="Z17" s="38">
        <v>24</v>
      </c>
      <c r="AA17" s="9"/>
      <c r="AB17" s="10"/>
      <c r="AC17" s="10"/>
      <c r="AD17" s="10"/>
      <c r="AE17" s="10"/>
      <c r="AF17" s="10" t="str">
        <f t="shared" si="3"/>
        <v>E</v>
      </c>
      <c r="AG17" s="10" t="str">
        <f t="shared" si="4"/>
        <v>F</v>
      </c>
      <c r="AH17" s="10" t="str">
        <f t="shared" si="5"/>
        <v>G</v>
      </c>
      <c r="AI17" s="10" t="str">
        <f>CHAR(72)</f>
        <v>H</v>
      </c>
      <c r="AJ17" s="10" t="str">
        <f>CHAR(73)</f>
        <v>I</v>
      </c>
      <c r="AK17" s="10"/>
      <c r="AL17" s="10"/>
      <c r="AM17" s="10"/>
      <c r="AN17" s="10"/>
      <c r="AO17" s="10"/>
      <c r="AP17" s="10"/>
      <c r="AQ17" s="10"/>
      <c r="AR17" s="9"/>
      <c r="AS17" s="39">
        <v>100</v>
      </c>
    </row>
    <row r="18" spans="1:45" ht="12" customHeight="1">
      <c r="A18" s="30" t="s">
        <v>25</v>
      </c>
      <c r="B18" s="31">
        <v>7</v>
      </c>
      <c r="C18" s="32"/>
      <c r="D18" s="39">
        <v>2.2759783884044813</v>
      </c>
      <c r="E18" s="38">
        <v>13</v>
      </c>
      <c r="F18" s="32"/>
      <c r="G18" s="39">
        <v>1.7451132883526148</v>
      </c>
      <c r="H18" s="38">
        <v>5</v>
      </c>
      <c r="I18" s="32"/>
      <c r="J18" s="39">
        <v>1.5533398867787418</v>
      </c>
      <c r="K18" s="38">
        <v>13</v>
      </c>
      <c r="L18" s="32"/>
      <c r="M18" s="39">
        <v>1.843446356486774</v>
      </c>
      <c r="N18" s="38">
        <v>43</v>
      </c>
      <c r="O18" s="32"/>
      <c r="P18" s="39">
        <v>1.9155355275759192</v>
      </c>
      <c r="Q18" s="38">
        <v>1</v>
      </c>
      <c r="R18" s="32"/>
      <c r="S18" s="39">
        <v>1.553785011611247</v>
      </c>
      <c r="T18" s="38">
        <v>14</v>
      </c>
      <c r="U18" s="32"/>
      <c r="V18" s="39">
        <v>0.8871720752383411</v>
      </c>
      <c r="W18" s="38">
        <v>37</v>
      </c>
      <c r="X18" s="32"/>
      <c r="Y18" s="39">
        <v>11.774370534448119</v>
      </c>
      <c r="Z18" s="38">
        <v>25</v>
      </c>
      <c r="AA18" s="9"/>
      <c r="AB18" s="10"/>
      <c r="AC18" s="10"/>
      <c r="AD18" s="10"/>
      <c r="AE18" s="10"/>
      <c r="AF18" s="10"/>
      <c r="AG18" s="10" t="str">
        <f t="shared" si="4"/>
        <v>F</v>
      </c>
      <c r="AH18" s="10" t="str">
        <f t="shared" si="5"/>
        <v>G</v>
      </c>
      <c r="AI18" s="10" t="str">
        <f>CHAR(72)</f>
        <v>H</v>
      </c>
      <c r="AJ18" s="10" t="str">
        <f>CHAR(73)</f>
        <v>I</v>
      </c>
      <c r="AK18" s="10" t="str">
        <f aca="true" t="shared" si="6" ref="AK18:AK23">CHAR(74)</f>
        <v>J</v>
      </c>
      <c r="AL18" s="10"/>
      <c r="AM18" s="10"/>
      <c r="AN18" s="10"/>
      <c r="AO18" s="10"/>
      <c r="AP18" s="10"/>
      <c r="AQ18" s="10"/>
      <c r="AR18" s="9"/>
      <c r="AS18" s="39">
        <v>99.39234062111431</v>
      </c>
    </row>
    <row r="19" spans="1:45" ht="12" customHeight="1">
      <c r="A19" s="30" t="s">
        <v>26</v>
      </c>
      <c r="B19" s="31">
        <v>8</v>
      </c>
      <c r="C19" s="32"/>
      <c r="D19" s="39">
        <v>2.079898565536195</v>
      </c>
      <c r="E19" s="38">
        <v>31</v>
      </c>
      <c r="F19" s="32"/>
      <c r="G19" s="39">
        <v>1.6621894654308953</v>
      </c>
      <c r="H19" s="38">
        <v>17</v>
      </c>
      <c r="I19" s="32"/>
      <c r="J19" s="39">
        <v>1.5345948358522086</v>
      </c>
      <c r="K19" s="38">
        <v>16</v>
      </c>
      <c r="L19" s="32"/>
      <c r="M19" s="39">
        <v>2.1995333712930436</v>
      </c>
      <c r="N19" s="38">
        <v>12</v>
      </c>
      <c r="O19" s="32"/>
      <c r="P19" s="39">
        <v>1.7572489783784697</v>
      </c>
      <c r="Q19" s="38">
        <v>24</v>
      </c>
      <c r="R19" s="32"/>
      <c r="S19" s="39">
        <v>1.4545469178039596</v>
      </c>
      <c r="T19" s="38">
        <v>25</v>
      </c>
      <c r="U19" s="32"/>
      <c r="V19" s="39">
        <v>1.064078411669796</v>
      </c>
      <c r="W19" s="38">
        <v>23</v>
      </c>
      <c r="X19" s="32"/>
      <c r="Y19" s="39">
        <v>11.752090545964565</v>
      </c>
      <c r="Z19" s="38">
        <v>26</v>
      </c>
      <c r="AA19" s="9"/>
      <c r="AB19" s="10"/>
      <c r="AC19" s="10"/>
      <c r="AD19" s="10"/>
      <c r="AE19" s="10"/>
      <c r="AF19" s="10"/>
      <c r="AG19" s="10" t="str">
        <f t="shared" si="4"/>
        <v>F</v>
      </c>
      <c r="AH19" s="10" t="str">
        <f t="shared" si="5"/>
        <v>G</v>
      </c>
      <c r="AI19" s="10" t="str">
        <f>CHAR(72)</f>
        <v>H</v>
      </c>
      <c r="AJ19" s="10" t="str">
        <f>CHAR(73)</f>
        <v>I</v>
      </c>
      <c r="AK19" s="10" t="str">
        <f t="shared" si="6"/>
        <v>J</v>
      </c>
      <c r="AL19" s="10"/>
      <c r="AM19" s="10"/>
      <c r="AN19" s="10"/>
      <c r="AO19" s="10"/>
      <c r="AP19" s="10"/>
      <c r="AQ19" s="10"/>
      <c r="AR19" s="9"/>
      <c r="AS19" s="39">
        <v>99.2042660061773</v>
      </c>
    </row>
    <row r="20" spans="1:45" ht="12" customHeight="1">
      <c r="A20" s="30" t="s">
        <v>27</v>
      </c>
      <c r="B20" s="31">
        <v>8</v>
      </c>
      <c r="C20" s="32"/>
      <c r="D20" s="39">
        <v>2.079898565536195</v>
      </c>
      <c r="E20" s="38">
        <v>31</v>
      </c>
      <c r="F20" s="32"/>
      <c r="G20" s="39">
        <v>1.6052566914846393</v>
      </c>
      <c r="H20" s="38">
        <v>33</v>
      </c>
      <c r="I20" s="32"/>
      <c r="J20" s="39">
        <v>1.5046027543697549</v>
      </c>
      <c r="K20" s="38">
        <v>25</v>
      </c>
      <c r="L20" s="32"/>
      <c r="M20" s="39">
        <v>2.1145414089113004</v>
      </c>
      <c r="N20" s="38">
        <v>22</v>
      </c>
      <c r="O20" s="32"/>
      <c r="P20" s="39">
        <v>1.6566431208377175</v>
      </c>
      <c r="Q20" s="38">
        <v>33</v>
      </c>
      <c r="R20" s="32"/>
      <c r="S20" s="39">
        <v>1.6005686844061113</v>
      </c>
      <c r="T20" s="38">
        <v>8</v>
      </c>
      <c r="U20" s="32"/>
      <c r="V20" s="39">
        <v>1.1670537418313893</v>
      </c>
      <c r="W20" s="38">
        <v>10</v>
      </c>
      <c r="X20" s="32"/>
      <c r="Y20" s="39">
        <v>11.728564967377105</v>
      </c>
      <c r="Z20" s="38">
        <v>27</v>
      </c>
      <c r="AA20" s="9"/>
      <c r="AB20" s="10"/>
      <c r="AC20" s="10"/>
      <c r="AD20" s="10"/>
      <c r="AE20" s="10"/>
      <c r="AF20" s="10"/>
      <c r="AG20" s="10" t="str">
        <f t="shared" si="4"/>
        <v>F</v>
      </c>
      <c r="AH20" s="10" t="str">
        <f t="shared" si="5"/>
        <v>G</v>
      </c>
      <c r="AI20" s="10" t="str">
        <f>CHAR(72)</f>
        <v>H</v>
      </c>
      <c r="AJ20" s="10" t="str">
        <f>CHAR(73)</f>
        <v>I</v>
      </c>
      <c r="AK20" s="10" t="str">
        <f t="shared" si="6"/>
        <v>J</v>
      </c>
      <c r="AL20" s="10" t="str">
        <f>CHAR(75)</f>
        <v>K</v>
      </c>
      <c r="AM20" s="10"/>
      <c r="AN20" s="10"/>
      <c r="AO20" s="10"/>
      <c r="AP20" s="10"/>
      <c r="AQ20" s="10"/>
      <c r="AR20" s="9"/>
      <c r="AS20" s="39">
        <v>99.00567684903872</v>
      </c>
    </row>
    <row r="21" spans="1:45" ht="12" customHeight="1">
      <c r="A21" s="30" t="s">
        <v>28</v>
      </c>
      <c r="B21" s="31">
        <v>7</v>
      </c>
      <c r="C21" s="32"/>
      <c r="D21" s="39">
        <v>2.0290630559036757</v>
      </c>
      <c r="E21" s="38">
        <v>36</v>
      </c>
      <c r="F21" s="32"/>
      <c r="G21" s="39">
        <v>1.664664803428558</v>
      </c>
      <c r="H21" s="38">
        <v>16</v>
      </c>
      <c r="I21" s="32"/>
      <c r="J21" s="39">
        <v>1.428372880601852</v>
      </c>
      <c r="K21" s="38">
        <v>36</v>
      </c>
      <c r="L21" s="32"/>
      <c r="M21" s="39">
        <v>1.9782611933681602</v>
      </c>
      <c r="N21" s="38">
        <v>34</v>
      </c>
      <c r="O21" s="32"/>
      <c r="P21" s="39">
        <v>1.7706630927172367</v>
      </c>
      <c r="Q21" s="38">
        <v>22</v>
      </c>
      <c r="R21" s="32"/>
      <c r="S21" s="39">
        <v>1.3921686874108072</v>
      </c>
      <c r="T21" s="38">
        <v>31</v>
      </c>
      <c r="U21" s="32"/>
      <c r="V21" s="39">
        <v>0.978265636535135</v>
      </c>
      <c r="W21" s="38">
        <v>31</v>
      </c>
      <c r="X21" s="32"/>
      <c r="Y21" s="39">
        <v>11.241459349965425</v>
      </c>
      <c r="Z21" s="38">
        <v>32</v>
      </c>
      <c r="AA21" s="9"/>
      <c r="AB21" s="10"/>
      <c r="AC21" s="10"/>
      <c r="AD21" s="10"/>
      <c r="AE21" s="10"/>
      <c r="AF21" s="10"/>
      <c r="AG21" s="10"/>
      <c r="AH21" s="10"/>
      <c r="AI21" s="10"/>
      <c r="AJ21" s="10"/>
      <c r="AK21" s="10" t="str">
        <f t="shared" si="6"/>
        <v>J</v>
      </c>
      <c r="AL21" s="10" t="str">
        <f>CHAR(75)</f>
        <v>K</v>
      </c>
      <c r="AM21" s="10" t="str">
        <f>CHAR(76)</f>
        <v>L</v>
      </c>
      <c r="AN21" s="10"/>
      <c r="AO21" s="10"/>
      <c r="AP21" s="10"/>
      <c r="AQ21" s="10"/>
      <c r="AR21" s="9"/>
      <c r="AS21" s="39">
        <v>94.89381649076358</v>
      </c>
    </row>
    <row r="22" spans="1:45" ht="12" customHeight="1">
      <c r="A22" s="30" t="s">
        <v>29</v>
      </c>
      <c r="B22" s="31">
        <v>5</v>
      </c>
      <c r="C22" s="32"/>
      <c r="D22" s="39">
        <v>2.0116337383153837</v>
      </c>
      <c r="E22" s="38">
        <v>40</v>
      </c>
      <c r="F22" s="32"/>
      <c r="G22" s="39">
        <v>1.6188710504717874</v>
      </c>
      <c r="H22" s="38">
        <v>30</v>
      </c>
      <c r="I22" s="32"/>
      <c r="J22" s="39">
        <v>1.4433689213430787</v>
      </c>
      <c r="K22" s="38">
        <v>33</v>
      </c>
      <c r="L22" s="32"/>
      <c r="M22" s="39">
        <v>2.0544608837793783</v>
      </c>
      <c r="N22" s="38">
        <v>29</v>
      </c>
      <c r="O22" s="32"/>
      <c r="P22" s="39">
        <v>1.7317621611348124</v>
      </c>
      <c r="Q22" s="38">
        <v>26</v>
      </c>
      <c r="R22" s="32"/>
      <c r="S22" s="39">
        <v>1.3510557628335023</v>
      </c>
      <c r="T22" s="38">
        <v>33</v>
      </c>
      <c r="U22" s="32"/>
      <c r="V22" s="39">
        <v>1.005989763886333</v>
      </c>
      <c r="W22" s="38">
        <v>28</v>
      </c>
      <c r="X22" s="32"/>
      <c r="Y22" s="39">
        <v>11.217142281764275</v>
      </c>
      <c r="Z22" s="38">
        <v>33</v>
      </c>
      <c r="AA22" s="9"/>
      <c r="AB22" s="10"/>
      <c r="AC22" s="10"/>
      <c r="AD22" s="10"/>
      <c r="AE22" s="10"/>
      <c r="AF22" s="10"/>
      <c r="AG22" s="10"/>
      <c r="AH22" s="10"/>
      <c r="AI22" s="10"/>
      <c r="AJ22" s="10"/>
      <c r="AK22" s="10" t="str">
        <f t="shared" si="6"/>
        <v>J</v>
      </c>
      <c r="AL22" s="10" t="str">
        <f>CHAR(75)</f>
        <v>K</v>
      </c>
      <c r="AM22" s="10" t="str">
        <f>CHAR(76)</f>
        <v>L</v>
      </c>
      <c r="AN22" s="10" t="str">
        <f>CHAR(77)</f>
        <v>M</v>
      </c>
      <c r="AO22" s="10"/>
      <c r="AP22" s="10"/>
      <c r="AQ22" s="10"/>
      <c r="AR22" s="9"/>
      <c r="AS22" s="39">
        <v>94.6885460418267</v>
      </c>
    </row>
    <row r="23" spans="1:45" ht="12" customHeight="1">
      <c r="A23" s="30" t="s">
        <v>30</v>
      </c>
      <c r="B23" s="31">
        <v>6</v>
      </c>
      <c r="C23" s="32"/>
      <c r="D23" s="39">
        <v>2.0159910677124566</v>
      </c>
      <c r="E23" s="38">
        <v>39</v>
      </c>
      <c r="F23" s="32"/>
      <c r="G23" s="39">
        <v>1.5743149665138483</v>
      </c>
      <c r="H23" s="38">
        <v>37</v>
      </c>
      <c r="I23" s="32"/>
      <c r="J23" s="39">
        <v>1.4483676015901543</v>
      </c>
      <c r="K23" s="38">
        <v>32</v>
      </c>
      <c r="L23" s="32"/>
      <c r="M23" s="39">
        <v>2.14238360348463</v>
      </c>
      <c r="N23" s="38">
        <v>19</v>
      </c>
      <c r="O23" s="32"/>
      <c r="P23" s="39">
        <v>1.7170066353621687</v>
      </c>
      <c r="Q23" s="38">
        <v>29</v>
      </c>
      <c r="R23" s="32"/>
      <c r="S23" s="39">
        <v>1.3354612052352144</v>
      </c>
      <c r="T23" s="38">
        <v>34</v>
      </c>
      <c r="U23" s="32"/>
      <c r="V23" s="39">
        <v>0.9716646538324687</v>
      </c>
      <c r="W23" s="38">
        <v>32</v>
      </c>
      <c r="X23" s="32"/>
      <c r="Y23" s="39">
        <v>11.20518973373094</v>
      </c>
      <c r="Z23" s="38">
        <v>34</v>
      </c>
      <c r="AA23" s="9"/>
      <c r="AB23" s="10"/>
      <c r="AC23" s="10"/>
      <c r="AD23" s="10"/>
      <c r="AE23" s="10"/>
      <c r="AF23" s="10"/>
      <c r="AG23" s="10"/>
      <c r="AH23" s="10"/>
      <c r="AI23" s="10"/>
      <c r="AJ23" s="10"/>
      <c r="AK23" s="10" t="str">
        <f t="shared" si="6"/>
        <v>J</v>
      </c>
      <c r="AL23" s="10" t="str">
        <f>CHAR(75)</f>
        <v>K</v>
      </c>
      <c r="AM23" s="10" t="str">
        <f>CHAR(76)</f>
        <v>L</v>
      </c>
      <c r="AN23" s="10" t="str">
        <f>CHAR(77)</f>
        <v>M</v>
      </c>
      <c r="AO23" s="10"/>
      <c r="AP23" s="10"/>
      <c r="AQ23" s="10"/>
      <c r="AR23" s="9"/>
      <c r="AS23" s="39">
        <v>94.58764963110615</v>
      </c>
    </row>
    <row r="24" spans="1:45" ht="12" customHeight="1">
      <c r="A24" s="30" t="s">
        <v>31</v>
      </c>
      <c r="B24" s="31">
        <v>5</v>
      </c>
      <c r="C24" s="32"/>
      <c r="D24" s="39">
        <v>2.203356231786597</v>
      </c>
      <c r="E24" s="38">
        <v>23</v>
      </c>
      <c r="F24" s="32"/>
      <c r="G24" s="39">
        <v>1.7290235913678038</v>
      </c>
      <c r="H24" s="38">
        <v>8</v>
      </c>
      <c r="I24" s="32"/>
      <c r="J24" s="39">
        <v>1.4246238704165453</v>
      </c>
      <c r="K24" s="38">
        <v>38</v>
      </c>
      <c r="L24" s="32"/>
      <c r="M24" s="39">
        <v>1.962142028088864</v>
      </c>
      <c r="N24" s="38">
        <v>35</v>
      </c>
      <c r="O24" s="32"/>
      <c r="P24" s="39">
        <v>1.6848127609491281</v>
      </c>
      <c r="Q24" s="38">
        <v>32</v>
      </c>
      <c r="R24" s="32"/>
      <c r="S24" s="39">
        <v>1.2674122266245027</v>
      </c>
      <c r="T24" s="38">
        <v>39</v>
      </c>
      <c r="U24" s="32"/>
      <c r="V24" s="39">
        <v>0.8924528614004741</v>
      </c>
      <c r="W24" s="38">
        <v>35</v>
      </c>
      <c r="X24" s="32"/>
      <c r="Y24" s="39">
        <v>11.163823570633914</v>
      </c>
      <c r="Z24" s="38">
        <v>35</v>
      </c>
      <c r="AA24" s="9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 t="str">
        <f>CHAR(75)</f>
        <v>K</v>
      </c>
      <c r="AM24" s="10" t="str">
        <f>CHAR(76)</f>
        <v>L</v>
      </c>
      <c r="AN24" s="10" t="str">
        <f>CHAR(77)</f>
        <v>M</v>
      </c>
      <c r="AO24" s="10" t="str">
        <f>CHAR(78)</f>
        <v>N</v>
      </c>
      <c r="AP24" s="10"/>
      <c r="AQ24" s="10"/>
      <c r="AR24" s="9"/>
      <c r="AS24" s="39">
        <v>94.23846070752852</v>
      </c>
    </row>
    <row r="25" spans="1:45" ht="12" customHeight="1">
      <c r="A25" s="30" t="s">
        <v>32</v>
      </c>
      <c r="B25" s="31">
        <v>4.1</v>
      </c>
      <c r="C25" s="32"/>
      <c r="D25" s="39">
        <v>1.928844479770996</v>
      </c>
      <c r="E25" s="38">
        <v>42</v>
      </c>
      <c r="F25" s="32"/>
      <c r="G25" s="39">
        <v>1.4418843836388628</v>
      </c>
      <c r="H25" s="38">
        <v>45</v>
      </c>
      <c r="I25" s="32"/>
      <c r="J25" s="39">
        <v>1.4246238704165455</v>
      </c>
      <c r="K25" s="38">
        <v>37</v>
      </c>
      <c r="L25" s="32"/>
      <c r="M25" s="39">
        <v>2.1936718566460263</v>
      </c>
      <c r="N25" s="38">
        <v>14</v>
      </c>
      <c r="O25" s="32"/>
      <c r="P25" s="39">
        <v>1.5171363317145414</v>
      </c>
      <c r="Q25" s="38">
        <v>41</v>
      </c>
      <c r="R25" s="32"/>
      <c r="S25" s="39">
        <v>1.2702476007332824</v>
      </c>
      <c r="T25" s="38">
        <v>38</v>
      </c>
      <c r="U25" s="32"/>
      <c r="V25" s="39">
        <v>0.8739701098330087</v>
      </c>
      <c r="W25" s="38">
        <v>38</v>
      </c>
      <c r="X25" s="32"/>
      <c r="Y25" s="39">
        <v>10.650378632753263</v>
      </c>
      <c r="Z25" s="38">
        <v>37</v>
      </c>
      <c r="AA25" s="9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 t="str">
        <f>CHAR(77)</f>
        <v>M</v>
      </c>
      <c r="AO25" s="10" t="str">
        <f>CHAR(78)</f>
        <v>N</v>
      </c>
      <c r="AP25" s="10" t="str">
        <f aca="true" t="shared" si="7" ref="AP25:AP30">CHAR(79)</f>
        <v>O</v>
      </c>
      <c r="AQ25" s="10" t="str">
        <f aca="true" t="shared" si="8" ref="AQ25:AQ32">CHAR(80)</f>
        <v>P</v>
      </c>
      <c r="AR25" s="9"/>
      <c r="AS25" s="39">
        <v>89.90425923096419</v>
      </c>
    </row>
    <row r="26" spans="1:45" ht="12" customHeight="1">
      <c r="A26" s="30" t="s">
        <v>33</v>
      </c>
      <c r="B26" s="31">
        <v>5</v>
      </c>
      <c r="C26" s="32"/>
      <c r="D26" s="39">
        <v>2.018895953977172</v>
      </c>
      <c r="E26" s="38">
        <v>38</v>
      </c>
      <c r="F26" s="32"/>
      <c r="G26" s="39">
        <v>1.6188710504717874</v>
      </c>
      <c r="H26" s="38">
        <v>30</v>
      </c>
      <c r="I26" s="32"/>
      <c r="J26" s="39">
        <v>1.3271496055985712</v>
      </c>
      <c r="K26" s="38">
        <v>45</v>
      </c>
      <c r="L26" s="32"/>
      <c r="M26" s="39">
        <v>1.9401613481625515</v>
      </c>
      <c r="N26" s="38">
        <v>37</v>
      </c>
      <c r="O26" s="32"/>
      <c r="P26" s="39">
        <v>1.6003038406148962</v>
      </c>
      <c r="Q26" s="38">
        <v>38</v>
      </c>
      <c r="R26" s="32"/>
      <c r="S26" s="39">
        <v>1.2844244712771806</v>
      </c>
      <c r="T26" s="38">
        <v>37</v>
      </c>
      <c r="U26" s="32"/>
      <c r="V26" s="39">
        <v>0.8198420516711455</v>
      </c>
      <c r="W26" s="38">
        <v>43</v>
      </c>
      <c r="X26" s="32"/>
      <c r="Y26" s="39">
        <v>10.609648321773305</v>
      </c>
      <c r="Z26" s="38">
        <v>39</v>
      </c>
      <c r="AA26" s="9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 t="str">
        <f>CHAR(78)</f>
        <v>N</v>
      </c>
      <c r="AP26" s="10" t="str">
        <f t="shared" si="7"/>
        <v>O</v>
      </c>
      <c r="AQ26" s="10" t="str">
        <f t="shared" si="8"/>
        <v>P</v>
      </c>
      <c r="AR26" s="9"/>
      <c r="AS26" s="39">
        <v>89.56043779858443</v>
      </c>
    </row>
    <row r="27" spans="1:45" ht="12" customHeight="1">
      <c r="A27" s="30" t="s">
        <v>34</v>
      </c>
      <c r="B27" s="31">
        <v>5</v>
      </c>
      <c r="C27" s="32"/>
      <c r="D27" s="39">
        <v>1.914320048447419</v>
      </c>
      <c r="E27" s="38">
        <v>43</v>
      </c>
      <c r="F27" s="32"/>
      <c r="G27" s="39">
        <v>1.4938664815897917</v>
      </c>
      <c r="H27" s="38">
        <v>44</v>
      </c>
      <c r="I27" s="32"/>
      <c r="J27" s="39">
        <v>1.4371205710342343</v>
      </c>
      <c r="K27" s="38">
        <v>35</v>
      </c>
      <c r="L27" s="32"/>
      <c r="M27" s="39">
        <v>1.9592112707653555</v>
      </c>
      <c r="N27" s="38">
        <v>36</v>
      </c>
      <c r="O27" s="32"/>
      <c r="P27" s="39">
        <v>1.5667685547679793</v>
      </c>
      <c r="Q27" s="38">
        <v>39</v>
      </c>
      <c r="R27" s="32"/>
      <c r="S27" s="39">
        <v>1.3198666476369263</v>
      </c>
      <c r="T27" s="38">
        <v>35</v>
      </c>
      <c r="U27" s="32"/>
      <c r="V27" s="39">
        <v>0.8238026412927453</v>
      </c>
      <c r="W27" s="38">
        <v>41</v>
      </c>
      <c r="X27" s="32"/>
      <c r="Y27" s="39">
        <v>10.514956215534452</v>
      </c>
      <c r="Z27" s="38">
        <v>40</v>
      </c>
      <c r="AA27" s="9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 t="str">
        <f t="shared" si="7"/>
        <v>O</v>
      </c>
      <c r="AQ27" s="10" t="str">
        <f t="shared" si="8"/>
        <v>P</v>
      </c>
      <c r="AR27" s="9"/>
      <c r="AS27" s="39">
        <v>88.76110249230312</v>
      </c>
    </row>
    <row r="28" spans="1:45" ht="12" customHeight="1">
      <c r="A28" s="30" t="s">
        <v>35</v>
      </c>
      <c r="B28" s="31">
        <v>3</v>
      </c>
      <c r="C28" s="32"/>
      <c r="D28" s="39">
        <v>2.1379962908305017</v>
      </c>
      <c r="E28" s="38">
        <v>27</v>
      </c>
      <c r="F28" s="32"/>
      <c r="G28" s="39">
        <v>1.6498127754425784</v>
      </c>
      <c r="H28" s="38">
        <v>23</v>
      </c>
      <c r="I28" s="32"/>
      <c r="J28" s="39">
        <v>1.4396199111577723</v>
      </c>
      <c r="K28" s="38">
        <v>34</v>
      </c>
      <c r="L28" s="32"/>
      <c r="M28" s="39">
        <v>1.9372305908390428</v>
      </c>
      <c r="N28" s="38">
        <v>38</v>
      </c>
      <c r="O28" s="32"/>
      <c r="P28" s="39">
        <v>1.4379930571158162</v>
      </c>
      <c r="Q28" s="38">
        <v>44</v>
      </c>
      <c r="R28" s="32"/>
      <c r="S28" s="39">
        <v>1.1327319564574694</v>
      </c>
      <c r="T28" s="38">
        <v>45</v>
      </c>
      <c r="U28" s="32"/>
      <c r="V28" s="39">
        <v>0.7538322246444833</v>
      </c>
      <c r="W28" s="38">
        <v>45</v>
      </c>
      <c r="X28" s="32"/>
      <c r="Y28" s="39">
        <v>10.489216806487665</v>
      </c>
      <c r="Z28" s="38">
        <v>41</v>
      </c>
      <c r="AA28" s="9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 t="str">
        <f t="shared" si="7"/>
        <v>O</v>
      </c>
      <c r="AQ28" s="10" t="str">
        <f t="shared" si="8"/>
        <v>P</v>
      </c>
      <c r="AR28" s="9"/>
      <c r="AS28" s="39">
        <v>88.54382547491355</v>
      </c>
    </row>
    <row r="29" spans="1:45" ht="12" customHeight="1">
      <c r="A29" s="30" t="s">
        <v>36</v>
      </c>
      <c r="B29" s="31">
        <v>5</v>
      </c>
      <c r="C29" s="32"/>
      <c r="D29" s="39">
        <v>2.2251428787719627</v>
      </c>
      <c r="E29" s="38">
        <v>17</v>
      </c>
      <c r="F29" s="32"/>
      <c r="G29" s="39">
        <v>1.5668889525208585</v>
      </c>
      <c r="H29" s="38">
        <v>40</v>
      </c>
      <c r="I29" s="32"/>
      <c r="J29" s="39">
        <v>1.3746370679457893</v>
      </c>
      <c r="K29" s="38">
        <v>40</v>
      </c>
      <c r="L29" s="32"/>
      <c r="M29" s="39">
        <v>1.8595655217660705</v>
      </c>
      <c r="N29" s="38">
        <v>42</v>
      </c>
      <c r="O29" s="32"/>
      <c r="P29" s="39">
        <v>1.4956737487725142</v>
      </c>
      <c r="Q29" s="38">
        <v>43</v>
      </c>
      <c r="R29" s="32"/>
      <c r="S29" s="39">
        <v>1.1639210716540456</v>
      </c>
      <c r="T29" s="38">
        <v>43</v>
      </c>
      <c r="U29" s="32"/>
      <c r="V29" s="39">
        <v>0.7907977277794143</v>
      </c>
      <c r="W29" s="38">
        <v>44</v>
      </c>
      <c r="X29" s="32"/>
      <c r="Y29" s="39">
        <v>10.476626969210654</v>
      </c>
      <c r="Z29" s="38">
        <v>42</v>
      </c>
      <c r="AA29" s="9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 t="str">
        <f t="shared" si="7"/>
        <v>O</v>
      </c>
      <c r="AQ29" s="10" t="str">
        <f t="shared" si="8"/>
        <v>P</v>
      </c>
      <c r="AR29" s="9"/>
      <c r="AS29" s="39">
        <v>88.43754944161394</v>
      </c>
    </row>
    <row r="30" spans="1:45" ht="12" customHeight="1">
      <c r="A30" s="30" t="s">
        <v>37</v>
      </c>
      <c r="B30" s="31">
        <v>4</v>
      </c>
      <c r="C30" s="32"/>
      <c r="D30" s="39">
        <v>2.046492373491968</v>
      </c>
      <c r="E30" s="38">
        <v>34</v>
      </c>
      <c r="F30" s="32"/>
      <c r="G30" s="39">
        <v>1.561938276525532</v>
      </c>
      <c r="H30" s="38">
        <v>41</v>
      </c>
      <c r="I30" s="32"/>
      <c r="J30" s="39">
        <v>1.357141687081025</v>
      </c>
      <c r="K30" s="38">
        <v>42</v>
      </c>
      <c r="L30" s="32"/>
      <c r="M30" s="39">
        <v>1.8141387832516904</v>
      </c>
      <c r="N30" s="38">
        <v>44</v>
      </c>
      <c r="O30" s="32"/>
      <c r="P30" s="39">
        <v>1.549330206127582</v>
      </c>
      <c r="Q30" s="38">
        <v>40</v>
      </c>
      <c r="R30" s="32"/>
      <c r="S30" s="39">
        <v>1.2163754926664692</v>
      </c>
      <c r="T30" s="38">
        <v>41</v>
      </c>
      <c r="U30" s="32"/>
      <c r="V30" s="39">
        <v>0.8739701098330086</v>
      </c>
      <c r="W30" s="38">
        <v>39</v>
      </c>
      <c r="X30" s="32"/>
      <c r="Y30" s="39">
        <v>10.419386928977275</v>
      </c>
      <c r="Z30" s="38">
        <v>43</v>
      </c>
      <c r="AA30" s="9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 t="str">
        <f t="shared" si="7"/>
        <v>O</v>
      </c>
      <c r="AQ30" s="10" t="str">
        <f t="shared" si="8"/>
        <v>P</v>
      </c>
      <c r="AR30" s="9"/>
      <c r="AS30" s="39">
        <v>87.95436254347807</v>
      </c>
    </row>
    <row r="31" spans="1:45" ht="12" customHeight="1">
      <c r="A31" s="30" t="s">
        <v>38</v>
      </c>
      <c r="B31" s="31">
        <v>5</v>
      </c>
      <c r="C31" s="32"/>
      <c r="D31" s="39">
        <v>2.034872828433106</v>
      </c>
      <c r="E31" s="38">
        <v>35</v>
      </c>
      <c r="F31" s="32"/>
      <c r="G31" s="39">
        <v>1.685705176408696</v>
      </c>
      <c r="H31" s="38">
        <v>12</v>
      </c>
      <c r="I31" s="32"/>
      <c r="J31" s="39">
        <v>1.3721377278222515</v>
      </c>
      <c r="K31" s="38">
        <v>41</v>
      </c>
      <c r="L31" s="32"/>
      <c r="M31" s="39">
        <v>1.8024157539576575</v>
      </c>
      <c r="N31" s="38">
        <v>45</v>
      </c>
      <c r="O31" s="32"/>
      <c r="P31" s="39">
        <v>1.4151890627399126</v>
      </c>
      <c r="Q31" s="38">
        <v>45</v>
      </c>
      <c r="R31" s="32"/>
      <c r="S31" s="39">
        <v>1.1426557658381982</v>
      </c>
      <c r="T31" s="38">
        <v>44</v>
      </c>
      <c r="U31" s="32"/>
      <c r="V31" s="39">
        <v>0.8409651963196775</v>
      </c>
      <c r="W31" s="38">
        <v>40</v>
      </c>
      <c r="X31" s="32"/>
      <c r="Y31" s="39">
        <v>10.293941511519499</v>
      </c>
      <c r="Z31" s="38">
        <v>44</v>
      </c>
      <c r="AA31" s="9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 t="str">
        <f t="shared" si="8"/>
        <v>P</v>
      </c>
      <c r="AR31" s="9"/>
      <c r="AS31" s="39">
        <v>86.89542579396414</v>
      </c>
    </row>
    <row r="32" spans="1:45" ht="12" customHeight="1">
      <c r="A32" s="30" t="s">
        <v>39</v>
      </c>
      <c r="B32" s="31">
        <v>3.4</v>
      </c>
      <c r="C32" s="32"/>
      <c r="D32" s="39">
        <v>1.6194740925788107</v>
      </c>
      <c r="E32" s="38">
        <v>45</v>
      </c>
      <c r="F32" s="32"/>
      <c r="G32" s="39">
        <v>1.5743149665138483</v>
      </c>
      <c r="H32" s="38">
        <v>37</v>
      </c>
      <c r="I32" s="32"/>
      <c r="J32" s="39">
        <v>1.3458946565251044</v>
      </c>
      <c r="K32" s="38">
        <v>43</v>
      </c>
      <c r="L32" s="32"/>
      <c r="M32" s="39">
        <v>1.9269729402067632</v>
      </c>
      <c r="N32" s="38">
        <v>40</v>
      </c>
      <c r="O32" s="32"/>
      <c r="P32" s="39">
        <v>1.4996979830741444</v>
      </c>
      <c r="Q32" s="38">
        <v>42</v>
      </c>
      <c r="R32" s="32"/>
      <c r="S32" s="39">
        <v>1.2107047444489096</v>
      </c>
      <c r="T32" s="38">
        <v>42</v>
      </c>
      <c r="U32" s="32"/>
      <c r="V32" s="39">
        <v>0.9452607230218038</v>
      </c>
      <c r="W32" s="38">
        <v>34</v>
      </c>
      <c r="X32" s="32"/>
      <c r="Y32" s="39">
        <v>10.122320106369386</v>
      </c>
      <c r="Z32" s="38">
        <v>45</v>
      </c>
      <c r="AA32" s="9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 t="str">
        <f t="shared" si="8"/>
        <v>P</v>
      </c>
      <c r="AR32" s="9"/>
      <c r="AS32" s="39">
        <v>85.44669839841902</v>
      </c>
    </row>
    <row r="33" spans="1:45" ht="12" customHeight="1">
      <c r="A33" s="30"/>
      <c r="B33" s="31"/>
      <c r="C33" s="32"/>
      <c r="D33" s="39"/>
      <c r="E33" s="38"/>
      <c r="F33" s="32"/>
      <c r="G33" s="39"/>
      <c r="H33" s="38"/>
      <c r="I33" s="32"/>
      <c r="J33" s="39"/>
      <c r="K33" s="38"/>
      <c r="L33" s="32"/>
      <c r="M33" s="39"/>
      <c r="N33" s="38"/>
      <c r="O33" s="32"/>
      <c r="P33" s="39"/>
      <c r="Q33" s="38"/>
      <c r="R33" s="32"/>
      <c r="S33" s="39"/>
      <c r="T33" s="38"/>
      <c r="U33" s="32"/>
      <c r="V33" s="39"/>
      <c r="W33" s="38"/>
      <c r="X33" s="32"/>
      <c r="Y33" s="39"/>
      <c r="Z33" s="38"/>
      <c r="AA33" s="9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9"/>
      <c r="AS33" s="39"/>
    </row>
    <row r="34" spans="1:45" ht="12" customHeight="1">
      <c r="A34" s="36" t="s">
        <v>40</v>
      </c>
      <c r="B34" s="31"/>
      <c r="C34" s="32"/>
      <c r="D34" s="39"/>
      <c r="E34" s="38"/>
      <c r="F34" s="32"/>
      <c r="G34" s="39"/>
      <c r="H34" s="38"/>
      <c r="I34" s="32"/>
      <c r="J34" s="39"/>
      <c r="K34" s="38"/>
      <c r="L34" s="32"/>
      <c r="M34" s="39"/>
      <c r="N34" s="38"/>
      <c r="O34" s="32"/>
      <c r="P34" s="39"/>
      <c r="Q34" s="38"/>
      <c r="R34" s="32"/>
      <c r="S34" s="39"/>
      <c r="T34" s="38"/>
      <c r="U34" s="32"/>
      <c r="V34" s="39"/>
      <c r="W34" s="38"/>
      <c r="X34" s="32"/>
      <c r="Y34" s="39"/>
      <c r="Z34" s="38"/>
      <c r="AA34" s="9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9"/>
      <c r="AS34" s="39"/>
    </row>
    <row r="35" spans="1:45" ht="12" customHeight="1">
      <c r="A35" s="30" t="s">
        <v>41</v>
      </c>
      <c r="B35" s="31">
        <v>8</v>
      </c>
      <c r="C35" s="32"/>
      <c r="D35" s="39">
        <v>2.357315203816511</v>
      </c>
      <c r="E35" s="38">
        <v>10</v>
      </c>
      <c r="F35" s="32"/>
      <c r="G35" s="39">
        <v>1.7772926823222375</v>
      </c>
      <c r="H35" s="38">
        <v>3</v>
      </c>
      <c r="I35" s="32"/>
      <c r="J35" s="39">
        <v>1.5608379071493554</v>
      </c>
      <c r="K35" s="38">
        <v>10</v>
      </c>
      <c r="L35" s="32"/>
      <c r="M35" s="39">
        <v>2.264010032410228</v>
      </c>
      <c r="N35" s="38">
        <v>7</v>
      </c>
      <c r="O35" s="32"/>
      <c r="P35" s="39">
        <v>1.891390121766139</v>
      </c>
      <c r="Q35" s="38">
        <v>4</v>
      </c>
      <c r="R35" s="32"/>
      <c r="S35" s="39">
        <v>1.5566203857200267</v>
      </c>
      <c r="T35" s="38">
        <v>13</v>
      </c>
      <c r="U35" s="32"/>
      <c r="V35" s="39">
        <v>1.2251423896148521</v>
      </c>
      <c r="W35" s="38">
        <v>6</v>
      </c>
      <c r="X35" s="32"/>
      <c r="Y35" s="39">
        <v>12.63260872279935</v>
      </c>
      <c r="Z35" s="38">
        <v>2</v>
      </c>
      <c r="AA35" s="9"/>
      <c r="AB35" s="10" t="str">
        <f>CHAR(65)</f>
        <v>A</v>
      </c>
      <c r="AC35" s="10" t="str">
        <f>CHAR(66)</f>
        <v>B</v>
      </c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9"/>
      <c r="AS35" s="39">
        <v>106.63708479670196</v>
      </c>
    </row>
    <row r="36" spans="1:45" ht="12" customHeight="1">
      <c r="A36" s="30" t="s">
        <v>42</v>
      </c>
      <c r="B36" s="31">
        <v>6</v>
      </c>
      <c r="C36" s="32"/>
      <c r="D36" s="39">
        <v>2.3093845804487074</v>
      </c>
      <c r="E36" s="38">
        <v>12</v>
      </c>
      <c r="F36" s="32"/>
      <c r="G36" s="39">
        <v>1.7711043373280795</v>
      </c>
      <c r="H36" s="38">
        <v>4</v>
      </c>
      <c r="I36" s="32"/>
      <c r="J36" s="39">
        <v>1.6108247096201114</v>
      </c>
      <c r="K36" s="38">
        <v>2</v>
      </c>
      <c r="L36" s="32"/>
      <c r="M36" s="39">
        <v>2.2581485177632112</v>
      </c>
      <c r="N36" s="38">
        <v>8</v>
      </c>
      <c r="O36" s="32"/>
      <c r="P36" s="39">
        <v>1.825660961506181</v>
      </c>
      <c r="Q36" s="38">
        <v>12</v>
      </c>
      <c r="R36" s="32"/>
      <c r="S36" s="39">
        <v>1.5254312705234507</v>
      </c>
      <c r="T36" s="38">
        <v>18</v>
      </c>
      <c r="U36" s="32"/>
      <c r="V36" s="39">
        <v>1.0825611632372614</v>
      </c>
      <c r="W36" s="38">
        <v>18</v>
      </c>
      <c r="X36" s="32"/>
      <c r="Y36" s="39">
        <v>12.383115540427003</v>
      </c>
      <c r="Z36" s="38">
        <v>5</v>
      </c>
      <c r="AA36" s="9"/>
      <c r="AB36" s="10" t="str">
        <f>CHAR(65)</f>
        <v>A</v>
      </c>
      <c r="AC36" s="10" t="str">
        <f>CHAR(66)</f>
        <v>B</v>
      </c>
      <c r="AD36" s="10" t="str">
        <f>CHAR(67)</f>
        <v>C</v>
      </c>
      <c r="AE36" s="10" t="str">
        <f>CHAR(68)</f>
        <v>D</v>
      </c>
      <c r="AF36" s="10" t="str">
        <f aca="true" t="shared" si="9" ref="AF36:AF47">CHAR(69)</f>
        <v>E</v>
      </c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9"/>
      <c r="AS36" s="39">
        <v>104.53100946193584</v>
      </c>
    </row>
    <row r="37" spans="1:45" ht="12" customHeight="1">
      <c r="A37" s="30" t="s">
        <v>43</v>
      </c>
      <c r="B37" s="31">
        <v>8</v>
      </c>
      <c r="C37" s="32"/>
      <c r="D37" s="39">
        <v>2.185926914198305</v>
      </c>
      <c r="E37" s="38">
        <v>24</v>
      </c>
      <c r="F37" s="32"/>
      <c r="G37" s="39">
        <v>1.7451132883526148</v>
      </c>
      <c r="H37" s="38">
        <v>5</v>
      </c>
      <c r="I37" s="32"/>
      <c r="J37" s="39">
        <v>1.5708352676435064</v>
      </c>
      <c r="K37" s="38">
        <v>7</v>
      </c>
      <c r="L37" s="32"/>
      <c r="M37" s="39">
        <v>2.26840616839549</v>
      </c>
      <c r="N37" s="38">
        <v>5</v>
      </c>
      <c r="O37" s="32"/>
      <c r="P37" s="39">
        <v>1.6284734807263068</v>
      </c>
      <c r="Q37" s="38">
        <v>34</v>
      </c>
      <c r="R37" s="32"/>
      <c r="S37" s="39">
        <v>1.6799591594519414</v>
      </c>
      <c r="T37" s="38">
        <v>3</v>
      </c>
      <c r="U37" s="32"/>
      <c r="V37" s="39">
        <v>1.1960980657231206</v>
      </c>
      <c r="W37" s="38">
        <v>8</v>
      </c>
      <c r="X37" s="32"/>
      <c r="Y37" s="39">
        <v>12.274812344491284</v>
      </c>
      <c r="Z37" s="38">
        <v>7</v>
      </c>
      <c r="AA37" s="9"/>
      <c r="AB37" s="10" t="str">
        <f>CHAR(65)</f>
        <v>A</v>
      </c>
      <c r="AC37" s="10" t="str">
        <f>CHAR(66)</f>
        <v>B</v>
      </c>
      <c r="AD37" s="10" t="str">
        <f>CHAR(67)</f>
        <v>C</v>
      </c>
      <c r="AE37" s="10" t="str">
        <f>CHAR(68)</f>
        <v>D</v>
      </c>
      <c r="AF37" s="10" t="str">
        <f t="shared" si="9"/>
        <v>E</v>
      </c>
      <c r="AG37" s="10" t="str">
        <f aca="true" t="shared" si="10" ref="AG37:AG47">CHAR(70)</f>
        <v>F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9"/>
      <c r="AS37" s="39">
        <v>103.61677730750304</v>
      </c>
    </row>
    <row r="38" spans="1:45" ht="12" customHeight="1">
      <c r="A38" s="30" t="s">
        <v>44</v>
      </c>
      <c r="B38" s="31">
        <v>6</v>
      </c>
      <c r="C38" s="32"/>
      <c r="D38" s="39">
        <v>2.5359657090965055</v>
      </c>
      <c r="E38" s="38">
        <v>2</v>
      </c>
      <c r="F38" s="32"/>
      <c r="G38" s="39">
        <v>1.589166994499828</v>
      </c>
      <c r="H38" s="38">
        <v>36</v>
      </c>
      <c r="I38" s="32"/>
      <c r="J38" s="39">
        <v>1.5608379071493554</v>
      </c>
      <c r="K38" s="38">
        <v>10</v>
      </c>
      <c r="L38" s="32"/>
      <c r="M38" s="39">
        <v>2.243494731145669</v>
      </c>
      <c r="N38" s="38">
        <v>9</v>
      </c>
      <c r="O38" s="32"/>
      <c r="P38" s="39">
        <v>1.8149296700351671</v>
      </c>
      <c r="Q38" s="38">
        <v>13</v>
      </c>
      <c r="R38" s="32"/>
      <c r="S38" s="39">
        <v>1.4488761695864003</v>
      </c>
      <c r="T38" s="38">
        <v>27</v>
      </c>
      <c r="U38" s="32"/>
      <c r="V38" s="39">
        <v>1.0680390012913956</v>
      </c>
      <c r="W38" s="38">
        <v>21</v>
      </c>
      <c r="X38" s="32"/>
      <c r="Y38" s="39">
        <v>12.26131018280432</v>
      </c>
      <c r="Z38" s="38">
        <v>8</v>
      </c>
      <c r="AA38" s="9"/>
      <c r="AB38" s="10" t="str">
        <f>CHAR(65)</f>
        <v>A</v>
      </c>
      <c r="AC38" s="10" t="str">
        <f>CHAR(66)</f>
        <v>B</v>
      </c>
      <c r="AD38" s="10" t="str">
        <f>CHAR(67)</f>
        <v>C</v>
      </c>
      <c r="AE38" s="10" t="str">
        <f>CHAR(68)</f>
        <v>D</v>
      </c>
      <c r="AF38" s="10" t="str">
        <f t="shared" si="9"/>
        <v>E</v>
      </c>
      <c r="AG38" s="10" t="str">
        <f t="shared" si="10"/>
        <v>F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9"/>
      <c r="AS38" s="39">
        <v>103.50279996581962</v>
      </c>
    </row>
    <row r="39" spans="1:45" ht="12" customHeight="1">
      <c r="A39" s="30" t="s">
        <v>45</v>
      </c>
      <c r="B39" s="31">
        <v>6</v>
      </c>
      <c r="C39" s="32"/>
      <c r="D39" s="39">
        <v>2.4633435524786216</v>
      </c>
      <c r="E39" s="38">
        <v>5</v>
      </c>
      <c r="F39" s="32"/>
      <c r="G39" s="39">
        <v>1.6572387894355687</v>
      </c>
      <c r="H39" s="38">
        <v>19</v>
      </c>
      <c r="I39" s="32"/>
      <c r="J39" s="39">
        <v>1.5558392269022803</v>
      </c>
      <c r="K39" s="38">
        <v>12</v>
      </c>
      <c r="L39" s="32"/>
      <c r="M39" s="39">
        <v>2.1643642834109427</v>
      </c>
      <c r="N39" s="38">
        <v>17</v>
      </c>
      <c r="O39" s="32"/>
      <c r="P39" s="39">
        <v>1.8296851958078109</v>
      </c>
      <c r="Q39" s="38">
        <v>11</v>
      </c>
      <c r="R39" s="32"/>
      <c r="S39" s="39">
        <v>1.4304462378793326</v>
      </c>
      <c r="T39" s="38">
        <v>29</v>
      </c>
      <c r="U39" s="32"/>
      <c r="V39" s="39">
        <v>1.0838813597777945</v>
      </c>
      <c r="W39" s="38">
        <v>17</v>
      </c>
      <c r="X39" s="32"/>
      <c r="Y39" s="39">
        <v>12.18479864569235</v>
      </c>
      <c r="Z39" s="38">
        <v>13</v>
      </c>
      <c r="AA39" s="9"/>
      <c r="AB39" s="10"/>
      <c r="AC39" s="10" t="str">
        <f>CHAR(66)</f>
        <v>B</v>
      </c>
      <c r="AD39" s="10" t="str">
        <f>CHAR(67)</f>
        <v>C</v>
      </c>
      <c r="AE39" s="10" t="str">
        <f>CHAR(68)</f>
        <v>D</v>
      </c>
      <c r="AF39" s="10" t="str">
        <f t="shared" si="9"/>
        <v>E</v>
      </c>
      <c r="AG39" s="10" t="str">
        <f t="shared" si="10"/>
        <v>F</v>
      </c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9"/>
      <c r="AS39" s="39">
        <v>102.85693437701138</v>
      </c>
    </row>
    <row r="40" spans="1:45" ht="12" customHeight="1">
      <c r="A40" s="30" t="s">
        <v>46</v>
      </c>
      <c r="B40" s="31">
        <v>6</v>
      </c>
      <c r="C40" s="32"/>
      <c r="D40" s="39">
        <v>2.5577523560818705</v>
      </c>
      <c r="E40" s="38">
        <v>1</v>
      </c>
      <c r="F40" s="32"/>
      <c r="G40" s="39">
        <v>1.7203599083759822</v>
      </c>
      <c r="H40" s="38">
        <v>9</v>
      </c>
      <c r="I40" s="32"/>
      <c r="J40" s="39">
        <v>1.4733610028255322</v>
      </c>
      <c r="K40" s="38">
        <v>27</v>
      </c>
      <c r="L40" s="32"/>
      <c r="M40" s="39">
        <v>2.113076030249546</v>
      </c>
      <c r="N40" s="38">
        <v>23</v>
      </c>
      <c r="O40" s="32"/>
      <c r="P40" s="39">
        <v>1.8041983785641538</v>
      </c>
      <c r="Q40" s="38">
        <v>15</v>
      </c>
      <c r="R40" s="32"/>
      <c r="S40" s="39">
        <v>1.4999129035444336</v>
      </c>
      <c r="T40" s="38">
        <v>19</v>
      </c>
      <c r="U40" s="32"/>
      <c r="V40" s="39">
        <v>1.0139109431295328</v>
      </c>
      <c r="W40" s="38">
        <v>26</v>
      </c>
      <c r="X40" s="32"/>
      <c r="Y40" s="39">
        <v>12.18257152277105</v>
      </c>
      <c r="Z40" s="38">
        <v>14</v>
      </c>
      <c r="AA40" s="9"/>
      <c r="AB40" s="10"/>
      <c r="AC40" s="10" t="str">
        <f>CHAR(66)</f>
        <v>B</v>
      </c>
      <c r="AD40" s="10" t="str">
        <f>CHAR(67)</f>
        <v>C</v>
      </c>
      <c r="AE40" s="10" t="str">
        <f>CHAR(68)</f>
        <v>D</v>
      </c>
      <c r="AF40" s="10" t="str">
        <f t="shared" si="9"/>
        <v>E</v>
      </c>
      <c r="AG40" s="10" t="str">
        <f t="shared" si="10"/>
        <v>F</v>
      </c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9"/>
      <c r="AS40" s="39">
        <v>102.83813430958091</v>
      </c>
    </row>
    <row r="41" spans="1:45" ht="12" customHeight="1">
      <c r="A41" s="30" t="s">
        <v>47</v>
      </c>
      <c r="B41" s="31">
        <v>8</v>
      </c>
      <c r="C41" s="32"/>
      <c r="D41" s="39">
        <v>2.2614539570809042</v>
      </c>
      <c r="E41" s="38">
        <v>14</v>
      </c>
      <c r="F41" s="32"/>
      <c r="G41" s="39">
        <v>1.6213463884694506</v>
      </c>
      <c r="H41" s="38">
        <v>28</v>
      </c>
      <c r="I41" s="32"/>
      <c r="J41" s="39">
        <v>1.6020770191877292</v>
      </c>
      <c r="K41" s="38">
        <v>3</v>
      </c>
      <c r="L41" s="32"/>
      <c r="M41" s="39">
        <v>2.266940789733736</v>
      </c>
      <c r="N41" s="38">
        <v>6</v>
      </c>
      <c r="O41" s="32"/>
      <c r="P41" s="39">
        <v>1.839075075844948</v>
      </c>
      <c r="Q41" s="38">
        <v>9</v>
      </c>
      <c r="R41" s="32"/>
      <c r="S41" s="39">
        <v>1.4729768495110271</v>
      </c>
      <c r="T41" s="38">
        <v>21</v>
      </c>
      <c r="U41" s="32"/>
      <c r="V41" s="39">
        <v>1.0812409666967282</v>
      </c>
      <c r="W41" s="38">
        <v>19</v>
      </c>
      <c r="X41" s="32"/>
      <c r="Y41" s="39">
        <v>12.145111046524523</v>
      </c>
      <c r="Z41" s="38">
        <v>15</v>
      </c>
      <c r="AA41" s="9"/>
      <c r="AB41" s="10"/>
      <c r="AC41" s="10" t="str">
        <f>CHAR(66)</f>
        <v>B</v>
      </c>
      <c r="AD41" s="10" t="str">
        <f>CHAR(67)</f>
        <v>C</v>
      </c>
      <c r="AE41" s="10" t="str">
        <f>CHAR(68)</f>
        <v>D</v>
      </c>
      <c r="AF41" s="10" t="str">
        <f t="shared" si="9"/>
        <v>E</v>
      </c>
      <c r="AG41" s="10" t="str">
        <f t="shared" si="10"/>
        <v>F</v>
      </c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9"/>
      <c r="AS41" s="39">
        <v>102.52191490710575</v>
      </c>
    </row>
    <row r="42" spans="1:45" ht="12" customHeight="1">
      <c r="A42" s="30" t="s">
        <v>48</v>
      </c>
      <c r="B42" s="31">
        <v>8</v>
      </c>
      <c r="C42" s="32"/>
      <c r="D42" s="39">
        <v>2.222237992507247</v>
      </c>
      <c r="E42" s="38">
        <v>18</v>
      </c>
      <c r="F42" s="32"/>
      <c r="G42" s="39">
        <v>1.7946200483058805</v>
      </c>
      <c r="H42" s="38">
        <v>1</v>
      </c>
      <c r="I42" s="32"/>
      <c r="J42" s="39">
        <v>1.568335927519969</v>
      </c>
      <c r="K42" s="38">
        <v>8</v>
      </c>
      <c r="L42" s="32"/>
      <c r="M42" s="39">
        <v>2.1335913315141046</v>
      </c>
      <c r="N42" s="38">
        <v>20</v>
      </c>
      <c r="O42" s="32"/>
      <c r="P42" s="39">
        <v>1.7840772070560034</v>
      </c>
      <c r="Q42" s="38">
        <v>19</v>
      </c>
      <c r="R42" s="32"/>
      <c r="S42" s="39">
        <v>1.5311020187410098</v>
      </c>
      <c r="T42" s="38">
        <v>17</v>
      </c>
      <c r="U42" s="32"/>
      <c r="V42" s="39">
        <v>1.0244725154537988</v>
      </c>
      <c r="W42" s="38">
        <v>24</v>
      </c>
      <c r="X42" s="32"/>
      <c r="Y42" s="39">
        <v>12.058437041098014</v>
      </c>
      <c r="Z42" s="38">
        <v>16</v>
      </c>
      <c r="AA42" s="9"/>
      <c r="AB42" s="10"/>
      <c r="AC42" s="10" t="str">
        <f>CHAR(66)</f>
        <v>B</v>
      </c>
      <c r="AD42" s="10" t="str">
        <f>CHAR(67)</f>
        <v>C</v>
      </c>
      <c r="AE42" s="10" t="str">
        <f>CHAR(68)</f>
        <v>D</v>
      </c>
      <c r="AF42" s="10" t="str">
        <f t="shared" si="9"/>
        <v>E</v>
      </c>
      <c r="AG42" s="10" t="str">
        <f t="shared" si="10"/>
        <v>F</v>
      </c>
      <c r="AH42" s="10" t="str">
        <f aca="true" t="shared" si="11" ref="AH42:AH49">CHAR(71)</f>
        <v>G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9"/>
      <c r="AS42" s="39">
        <v>101.79026371223773</v>
      </c>
    </row>
    <row r="43" spans="1:45" ht="12" customHeight="1">
      <c r="A43" s="30" t="s">
        <v>49</v>
      </c>
      <c r="B43" s="31">
        <v>9</v>
      </c>
      <c r="C43" s="32"/>
      <c r="D43" s="39">
        <v>2.087160781197983</v>
      </c>
      <c r="E43" s="38">
        <v>30</v>
      </c>
      <c r="F43" s="32"/>
      <c r="G43" s="39">
        <v>1.5730772975150167</v>
      </c>
      <c r="H43" s="38">
        <v>39</v>
      </c>
      <c r="I43" s="32"/>
      <c r="J43" s="39">
        <v>1.5445921963463598</v>
      </c>
      <c r="K43" s="38">
        <v>15</v>
      </c>
      <c r="L43" s="32"/>
      <c r="M43" s="39">
        <v>2.230306323189881</v>
      </c>
      <c r="N43" s="38">
        <v>10</v>
      </c>
      <c r="O43" s="32"/>
      <c r="P43" s="39">
        <v>1.8833416531628788</v>
      </c>
      <c r="Q43" s="38">
        <v>6</v>
      </c>
      <c r="R43" s="32"/>
      <c r="S43" s="39">
        <v>1.7111482746485178</v>
      </c>
      <c r="T43" s="38">
        <v>1</v>
      </c>
      <c r="U43" s="32"/>
      <c r="V43" s="39">
        <v>0.9901474053999344</v>
      </c>
      <c r="W43" s="38">
        <v>29</v>
      </c>
      <c r="X43" s="32"/>
      <c r="Y43" s="39">
        <v>12.01977393146057</v>
      </c>
      <c r="Z43" s="38">
        <v>19</v>
      </c>
      <c r="AA43" s="9"/>
      <c r="AB43" s="10"/>
      <c r="AC43" s="10"/>
      <c r="AD43" s="10" t="str">
        <f>CHAR(67)</f>
        <v>C</v>
      </c>
      <c r="AE43" s="10" t="str">
        <f>CHAR(68)</f>
        <v>D</v>
      </c>
      <c r="AF43" s="10" t="str">
        <f t="shared" si="9"/>
        <v>E</v>
      </c>
      <c r="AG43" s="10" t="str">
        <f t="shared" si="10"/>
        <v>F</v>
      </c>
      <c r="AH43" s="10" t="str">
        <f t="shared" si="11"/>
        <v>G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9"/>
      <c r="AS43" s="39">
        <v>101.4638923829753</v>
      </c>
    </row>
    <row r="44" spans="1:45" ht="12" customHeight="1">
      <c r="A44" s="30" t="s">
        <v>50</v>
      </c>
      <c r="B44" s="31">
        <v>8</v>
      </c>
      <c r="C44" s="32"/>
      <c r="D44" s="39">
        <v>2.2077135611836702</v>
      </c>
      <c r="E44" s="38">
        <v>21</v>
      </c>
      <c r="F44" s="32"/>
      <c r="G44" s="39">
        <v>1.6436244304484204</v>
      </c>
      <c r="H44" s="38">
        <v>25</v>
      </c>
      <c r="I44" s="32"/>
      <c r="J44" s="39">
        <v>1.5733346077670443</v>
      </c>
      <c r="K44" s="38">
        <v>5</v>
      </c>
      <c r="L44" s="32"/>
      <c r="M44" s="39">
        <v>2.0954914863084957</v>
      </c>
      <c r="N44" s="38">
        <v>25</v>
      </c>
      <c r="O44" s="32"/>
      <c r="P44" s="39">
        <v>1.8417578987127015</v>
      </c>
      <c r="Q44" s="38">
        <v>8</v>
      </c>
      <c r="R44" s="32"/>
      <c r="S44" s="39">
        <v>1.5608734468831964</v>
      </c>
      <c r="T44" s="38">
        <v>12</v>
      </c>
      <c r="U44" s="32"/>
      <c r="V44" s="39">
        <v>1.0653986082103293</v>
      </c>
      <c r="W44" s="38">
        <v>22</v>
      </c>
      <c r="X44" s="32"/>
      <c r="Y44" s="39">
        <v>11.988194039513857</v>
      </c>
      <c r="Z44" s="38">
        <v>20</v>
      </c>
      <c r="AA44" s="9"/>
      <c r="AB44" s="10"/>
      <c r="AC44" s="10"/>
      <c r="AD44" s="10" t="str">
        <f>CHAR(67)</f>
        <v>C</v>
      </c>
      <c r="AE44" s="10" t="str">
        <f>CHAR(68)</f>
        <v>D</v>
      </c>
      <c r="AF44" s="10" t="str">
        <f t="shared" si="9"/>
        <v>E</v>
      </c>
      <c r="AG44" s="10" t="str">
        <f t="shared" si="10"/>
        <v>F</v>
      </c>
      <c r="AH44" s="10" t="str">
        <f t="shared" si="11"/>
        <v>G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9"/>
      <c r="AS44" s="39">
        <v>101.19731342930957</v>
      </c>
    </row>
    <row r="45" spans="1:45" ht="12" customHeight="1">
      <c r="A45" s="30" t="s">
        <v>51</v>
      </c>
      <c r="B45" s="31">
        <v>8</v>
      </c>
      <c r="C45" s="32"/>
      <c r="D45" s="39">
        <v>2.5083692895817093</v>
      </c>
      <c r="E45" s="38">
        <v>3</v>
      </c>
      <c r="F45" s="32"/>
      <c r="G45" s="39">
        <v>1.6770414934168745</v>
      </c>
      <c r="H45" s="38">
        <v>14</v>
      </c>
      <c r="I45" s="32"/>
      <c r="J45" s="39">
        <v>1.6408167911025648</v>
      </c>
      <c r="K45" s="38">
        <v>1</v>
      </c>
      <c r="L45" s="32"/>
      <c r="M45" s="39">
        <v>1.8932692309864172</v>
      </c>
      <c r="N45" s="38">
        <v>41</v>
      </c>
      <c r="O45" s="32"/>
      <c r="P45" s="39">
        <v>1.6217664235569236</v>
      </c>
      <c r="Q45" s="38">
        <v>36</v>
      </c>
      <c r="R45" s="32"/>
      <c r="S45" s="39">
        <v>1.4701414754022477</v>
      </c>
      <c r="T45" s="38">
        <v>23</v>
      </c>
      <c r="U45" s="32"/>
      <c r="V45" s="39">
        <v>1.1300882386964584</v>
      </c>
      <c r="W45" s="38">
        <v>13</v>
      </c>
      <c r="X45" s="32"/>
      <c r="Y45" s="39">
        <v>11.941492942743194</v>
      </c>
      <c r="Z45" s="38">
        <v>21</v>
      </c>
      <c r="AA45" s="9"/>
      <c r="AB45" s="10"/>
      <c r="AC45" s="10"/>
      <c r="AD45" s="10"/>
      <c r="AE45" s="10" t="str">
        <f>CHAR(68)</f>
        <v>D</v>
      </c>
      <c r="AF45" s="10" t="str">
        <f t="shared" si="9"/>
        <v>E</v>
      </c>
      <c r="AG45" s="10" t="str">
        <f t="shared" si="10"/>
        <v>F</v>
      </c>
      <c r="AH45" s="10" t="str">
        <f t="shared" si="11"/>
        <v>G</v>
      </c>
      <c r="AI45" s="10" t="str">
        <f aca="true" t="shared" si="12" ref="AI45:AI50">CHAR(72)</f>
        <v>H</v>
      </c>
      <c r="AJ45" s="10"/>
      <c r="AK45" s="10"/>
      <c r="AL45" s="10"/>
      <c r="AM45" s="10"/>
      <c r="AN45" s="10"/>
      <c r="AO45" s="10"/>
      <c r="AP45" s="10"/>
      <c r="AQ45" s="10"/>
      <c r="AR45" s="9"/>
      <c r="AS45" s="39">
        <v>100.80309011995905</v>
      </c>
    </row>
    <row r="46" spans="1:45" ht="12" customHeight="1">
      <c r="A46" s="30" t="s">
        <v>52</v>
      </c>
      <c r="B46" s="31">
        <v>7</v>
      </c>
      <c r="C46" s="32"/>
      <c r="D46" s="39">
        <v>2.076993679271479</v>
      </c>
      <c r="E46" s="38">
        <v>33</v>
      </c>
      <c r="F46" s="32"/>
      <c r="G46" s="39">
        <v>1.6584764584344</v>
      </c>
      <c r="H46" s="38">
        <v>18</v>
      </c>
      <c r="I46" s="32"/>
      <c r="J46" s="39">
        <v>1.5133504448021373</v>
      </c>
      <c r="K46" s="38">
        <v>23</v>
      </c>
      <c r="L46" s="32"/>
      <c r="M46" s="39">
        <v>2.1467797394698924</v>
      </c>
      <c r="N46" s="38">
        <v>18</v>
      </c>
      <c r="O46" s="32"/>
      <c r="P46" s="39">
        <v>1.7572489783784695</v>
      </c>
      <c r="Q46" s="38">
        <v>25</v>
      </c>
      <c r="R46" s="32"/>
      <c r="S46" s="39">
        <v>1.5381904540129592</v>
      </c>
      <c r="T46" s="38">
        <v>16</v>
      </c>
      <c r="U46" s="32"/>
      <c r="V46" s="39">
        <v>1.20401924496632</v>
      </c>
      <c r="W46" s="38">
        <v>7</v>
      </c>
      <c r="X46" s="32"/>
      <c r="Y46" s="39">
        <v>11.895058999335657</v>
      </c>
      <c r="Z46" s="38">
        <v>22</v>
      </c>
      <c r="AA46" s="9"/>
      <c r="AB46" s="10"/>
      <c r="AC46" s="10"/>
      <c r="AD46" s="10"/>
      <c r="AE46" s="10" t="str">
        <f>CHAR(68)</f>
        <v>D</v>
      </c>
      <c r="AF46" s="10" t="str">
        <f t="shared" si="9"/>
        <v>E</v>
      </c>
      <c r="AG46" s="10" t="str">
        <f t="shared" si="10"/>
        <v>F</v>
      </c>
      <c r="AH46" s="10" t="str">
        <f t="shared" si="11"/>
        <v>G</v>
      </c>
      <c r="AI46" s="10" t="str">
        <f t="shared" si="12"/>
        <v>H</v>
      </c>
      <c r="AJ46" s="10" t="str">
        <f aca="true" t="shared" si="13" ref="AJ46:AJ51">CHAR(73)</f>
        <v>I</v>
      </c>
      <c r="AK46" s="10"/>
      <c r="AL46" s="10"/>
      <c r="AM46" s="10"/>
      <c r="AN46" s="10"/>
      <c r="AO46" s="10"/>
      <c r="AP46" s="10"/>
      <c r="AQ46" s="10"/>
      <c r="AR46" s="9"/>
      <c r="AS46" s="39">
        <v>100.41112196284689</v>
      </c>
    </row>
    <row r="47" spans="1:45" ht="12" customHeight="1">
      <c r="A47" s="30" t="s">
        <v>53</v>
      </c>
      <c r="B47" s="31">
        <v>5</v>
      </c>
      <c r="C47" s="32"/>
      <c r="D47" s="39">
        <v>2.235309980698466</v>
      </c>
      <c r="E47" s="38">
        <v>15</v>
      </c>
      <c r="F47" s="32"/>
      <c r="G47" s="39">
        <v>1.6250593954659458</v>
      </c>
      <c r="H47" s="38">
        <v>27</v>
      </c>
      <c r="I47" s="32"/>
      <c r="J47" s="39">
        <v>1.4858577034432217</v>
      </c>
      <c r="K47" s="38">
        <v>26</v>
      </c>
      <c r="L47" s="32"/>
      <c r="M47" s="39">
        <v>2.129195195528842</v>
      </c>
      <c r="N47" s="38">
        <v>21</v>
      </c>
      <c r="O47" s="32"/>
      <c r="P47" s="39">
        <v>1.7840772070560036</v>
      </c>
      <c r="Q47" s="38">
        <v>18</v>
      </c>
      <c r="R47" s="32"/>
      <c r="S47" s="39">
        <v>1.471559162456637</v>
      </c>
      <c r="T47" s="38">
        <v>22</v>
      </c>
      <c r="U47" s="32"/>
      <c r="V47" s="39">
        <v>1.1459305971828573</v>
      </c>
      <c r="W47" s="38">
        <v>12</v>
      </c>
      <c r="X47" s="32"/>
      <c r="Y47" s="39">
        <v>11.876989241831971</v>
      </c>
      <c r="Z47" s="38">
        <v>23</v>
      </c>
      <c r="AA47" s="9"/>
      <c r="AB47" s="10"/>
      <c r="AC47" s="10"/>
      <c r="AD47" s="10"/>
      <c r="AE47" s="10" t="str">
        <f>CHAR(68)</f>
        <v>D</v>
      </c>
      <c r="AF47" s="10" t="str">
        <f t="shared" si="9"/>
        <v>E</v>
      </c>
      <c r="AG47" s="10" t="str">
        <f t="shared" si="10"/>
        <v>F</v>
      </c>
      <c r="AH47" s="10" t="str">
        <f t="shared" si="11"/>
        <v>G</v>
      </c>
      <c r="AI47" s="10" t="str">
        <f t="shared" si="12"/>
        <v>H</v>
      </c>
      <c r="AJ47" s="10" t="str">
        <f t="shared" si="13"/>
        <v>I</v>
      </c>
      <c r="AK47" s="10"/>
      <c r="AL47" s="10"/>
      <c r="AM47" s="10"/>
      <c r="AN47" s="10"/>
      <c r="AO47" s="10"/>
      <c r="AP47" s="10"/>
      <c r="AQ47" s="10"/>
      <c r="AR47" s="9"/>
      <c r="AS47" s="39">
        <v>100.2585876522022</v>
      </c>
    </row>
    <row r="48" spans="1:45" ht="12" customHeight="1">
      <c r="A48" s="30" t="s">
        <v>54</v>
      </c>
      <c r="B48" s="31">
        <v>7</v>
      </c>
      <c r="C48" s="32"/>
      <c r="D48" s="39">
        <v>2.2149757768454585</v>
      </c>
      <c r="E48" s="38">
        <v>20</v>
      </c>
      <c r="F48" s="32"/>
      <c r="G48" s="39">
        <v>1.73397426736313</v>
      </c>
      <c r="H48" s="38">
        <v>7</v>
      </c>
      <c r="I48" s="32"/>
      <c r="J48" s="39">
        <v>1.4608643022078436</v>
      </c>
      <c r="K48" s="38">
        <v>28</v>
      </c>
      <c r="L48" s="32"/>
      <c r="M48" s="39">
        <v>2.00610338794149</v>
      </c>
      <c r="N48" s="38">
        <v>33</v>
      </c>
      <c r="O48" s="32"/>
      <c r="P48" s="39">
        <v>1.6888369952507583</v>
      </c>
      <c r="Q48" s="38">
        <v>31</v>
      </c>
      <c r="R48" s="32"/>
      <c r="S48" s="39">
        <v>1.4587999789671289</v>
      </c>
      <c r="T48" s="38">
        <v>24</v>
      </c>
      <c r="U48" s="32"/>
      <c r="V48" s="39">
        <v>0.967704064210869</v>
      </c>
      <c r="W48" s="38">
        <v>33</v>
      </c>
      <c r="X48" s="32"/>
      <c r="Y48" s="39">
        <v>11.531258772786678</v>
      </c>
      <c r="Z48" s="38">
        <v>28</v>
      </c>
      <c r="AA48" s="9"/>
      <c r="AB48" s="10"/>
      <c r="AC48" s="10"/>
      <c r="AD48" s="10"/>
      <c r="AE48" s="10"/>
      <c r="AF48" s="10"/>
      <c r="AG48" s="10"/>
      <c r="AH48" s="10" t="str">
        <f t="shared" si="11"/>
        <v>G</v>
      </c>
      <c r="AI48" s="10" t="str">
        <f t="shared" si="12"/>
        <v>H</v>
      </c>
      <c r="AJ48" s="10" t="str">
        <f t="shared" si="13"/>
        <v>I</v>
      </c>
      <c r="AK48" s="10" t="str">
        <f>CHAR(74)</f>
        <v>J</v>
      </c>
      <c r="AL48" s="10" t="str">
        <f>CHAR(75)</f>
        <v>K</v>
      </c>
      <c r="AM48" s="10"/>
      <c r="AN48" s="10"/>
      <c r="AO48" s="10"/>
      <c r="AP48" s="10"/>
      <c r="AQ48" s="10"/>
      <c r="AR48" s="9"/>
      <c r="AS48" s="39">
        <v>97.34013350283497</v>
      </c>
    </row>
    <row r="49" spans="1:45" ht="12" customHeight="1">
      <c r="A49" s="30" t="s">
        <v>55</v>
      </c>
      <c r="B49" s="31">
        <v>5</v>
      </c>
      <c r="C49" s="32"/>
      <c r="D49" s="39">
        <v>2.149615835889363</v>
      </c>
      <c r="E49" s="38">
        <v>26</v>
      </c>
      <c r="F49" s="32"/>
      <c r="G49" s="39">
        <v>1.6485751064437468</v>
      </c>
      <c r="H49" s="38">
        <v>24</v>
      </c>
      <c r="I49" s="32"/>
      <c r="J49" s="39">
        <v>1.5258471454198261</v>
      </c>
      <c r="K49" s="38">
        <v>19</v>
      </c>
      <c r="L49" s="32"/>
      <c r="M49" s="39">
        <v>2.0427378544853445</v>
      </c>
      <c r="N49" s="38">
        <v>30</v>
      </c>
      <c r="O49" s="32"/>
      <c r="P49" s="39">
        <v>1.729079338267059</v>
      </c>
      <c r="Q49" s="38">
        <v>27</v>
      </c>
      <c r="R49" s="32"/>
      <c r="S49" s="39">
        <v>1.3836625650844683</v>
      </c>
      <c r="T49" s="38">
        <v>32</v>
      </c>
      <c r="U49" s="32"/>
      <c r="V49" s="39">
        <v>1.0165513362105991</v>
      </c>
      <c r="W49" s="38">
        <v>25</v>
      </c>
      <c r="X49" s="32"/>
      <c r="Y49" s="39">
        <v>11.496069181800406</v>
      </c>
      <c r="Z49" s="38">
        <v>29</v>
      </c>
      <c r="AA49" s="9"/>
      <c r="AB49" s="10"/>
      <c r="AC49" s="10"/>
      <c r="AD49" s="10"/>
      <c r="AE49" s="10"/>
      <c r="AF49" s="10"/>
      <c r="AG49" s="10"/>
      <c r="AH49" s="10" t="str">
        <f t="shared" si="11"/>
        <v>G</v>
      </c>
      <c r="AI49" s="10" t="str">
        <f t="shared" si="12"/>
        <v>H</v>
      </c>
      <c r="AJ49" s="10" t="str">
        <f t="shared" si="13"/>
        <v>I</v>
      </c>
      <c r="AK49" s="10" t="str">
        <f>CHAR(74)</f>
        <v>J</v>
      </c>
      <c r="AL49" s="10" t="str">
        <f>CHAR(75)</f>
        <v>K</v>
      </c>
      <c r="AM49" s="10"/>
      <c r="AN49" s="10"/>
      <c r="AO49" s="10"/>
      <c r="AP49" s="10"/>
      <c r="AQ49" s="10"/>
      <c r="AR49" s="9"/>
      <c r="AS49" s="39">
        <v>97.0430835838272</v>
      </c>
    </row>
    <row r="50" spans="1:45" ht="12" customHeight="1">
      <c r="A50" s="30" t="s">
        <v>56</v>
      </c>
      <c r="B50" s="31">
        <v>5</v>
      </c>
      <c r="C50" s="32"/>
      <c r="D50" s="39">
        <v>2.153973165286436</v>
      </c>
      <c r="E50" s="38">
        <v>25</v>
      </c>
      <c r="F50" s="32"/>
      <c r="G50" s="39">
        <v>1.5223328685629194</v>
      </c>
      <c r="H50" s="38">
        <v>43</v>
      </c>
      <c r="I50" s="32"/>
      <c r="J50" s="39">
        <v>1.4608643022078434</v>
      </c>
      <c r="K50" s="38">
        <v>29</v>
      </c>
      <c r="L50" s="32"/>
      <c r="M50" s="39">
        <v>2.0837684570144623</v>
      </c>
      <c r="N50" s="38">
        <v>27</v>
      </c>
      <c r="O50" s="32"/>
      <c r="P50" s="39">
        <v>1.6231078349908</v>
      </c>
      <c r="Q50" s="38">
        <v>35</v>
      </c>
      <c r="R50" s="32"/>
      <c r="S50" s="39">
        <v>1.4346992990425018</v>
      </c>
      <c r="T50" s="38">
        <v>28</v>
      </c>
      <c r="U50" s="32"/>
      <c r="V50" s="39">
        <v>1.0865217528588613</v>
      </c>
      <c r="W50" s="38">
        <v>16</v>
      </c>
      <c r="X50" s="32"/>
      <c r="Y50" s="39">
        <v>11.365267679963825</v>
      </c>
      <c r="Z50" s="38">
        <v>30</v>
      </c>
      <c r="AA50" s="9"/>
      <c r="AB50" s="10"/>
      <c r="AC50" s="10"/>
      <c r="AD50" s="10"/>
      <c r="AE50" s="10"/>
      <c r="AF50" s="10"/>
      <c r="AG50" s="10"/>
      <c r="AH50" s="10"/>
      <c r="AI50" s="10" t="str">
        <f t="shared" si="12"/>
        <v>H</v>
      </c>
      <c r="AJ50" s="10" t="str">
        <f t="shared" si="13"/>
        <v>I</v>
      </c>
      <c r="AK50" s="10" t="str">
        <f>CHAR(74)</f>
        <v>J</v>
      </c>
      <c r="AL50" s="10" t="str">
        <f>CHAR(75)</f>
        <v>K</v>
      </c>
      <c r="AM50" s="10" t="str">
        <f>CHAR(76)</f>
        <v>L</v>
      </c>
      <c r="AN50" s="10"/>
      <c r="AO50" s="10"/>
      <c r="AP50" s="10"/>
      <c r="AQ50" s="10"/>
      <c r="AR50" s="9"/>
      <c r="AS50" s="39">
        <v>95.93893390667385</v>
      </c>
    </row>
    <row r="51" spans="1:45" ht="12" customHeight="1">
      <c r="A51" s="30" t="s">
        <v>57</v>
      </c>
      <c r="B51" s="31">
        <v>5</v>
      </c>
      <c r="C51" s="32"/>
      <c r="D51" s="39">
        <v>2.111852314448063</v>
      </c>
      <c r="E51" s="38">
        <v>28</v>
      </c>
      <c r="F51" s="32"/>
      <c r="G51" s="39">
        <v>1.592880001496323</v>
      </c>
      <c r="H51" s="38">
        <v>35</v>
      </c>
      <c r="I51" s="32"/>
      <c r="J51" s="39">
        <v>1.4546159518989987</v>
      </c>
      <c r="K51" s="38">
        <v>31</v>
      </c>
      <c r="L51" s="32"/>
      <c r="M51" s="39">
        <v>2.0427378544853445</v>
      </c>
      <c r="N51" s="38">
        <v>30</v>
      </c>
      <c r="O51" s="32"/>
      <c r="P51" s="39">
        <v>1.7746873270188663</v>
      </c>
      <c r="Q51" s="38">
        <v>21</v>
      </c>
      <c r="R51" s="32"/>
      <c r="S51" s="39">
        <v>1.4006748097371462</v>
      </c>
      <c r="T51" s="38">
        <v>30</v>
      </c>
      <c r="U51" s="32"/>
      <c r="V51" s="39">
        <v>0.983546422697268</v>
      </c>
      <c r="W51" s="38">
        <v>30</v>
      </c>
      <c r="X51" s="32"/>
      <c r="Y51" s="39">
        <v>11.36099468178201</v>
      </c>
      <c r="Z51" s="38">
        <v>31</v>
      </c>
      <c r="AA51" s="9"/>
      <c r="AB51" s="10"/>
      <c r="AC51" s="10"/>
      <c r="AD51" s="10"/>
      <c r="AE51" s="10"/>
      <c r="AF51" s="10"/>
      <c r="AG51" s="10"/>
      <c r="AH51" s="10"/>
      <c r="AI51" s="10"/>
      <c r="AJ51" s="10" t="str">
        <f t="shared" si="13"/>
        <v>I</v>
      </c>
      <c r="AK51" s="10" t="str">
        <f>CHAR(74)</f>
        <v>J</v>
      </c>
      <c r="AL51" s="10" t="str">
        <f>CHAR(75)</f>
        <v>K</v>
      </c>
      <c r="AM51" s="10" t="str">
        <f>CHAR(76)</f>
        <v>L</v>
      </c>
      <c r="AN51" s="10"/>
      <c r="AO51" s="10"/>
      <c r="AP51" s="10"/>
      <c r="AQ51" s="10"/>
      <c r="AR51" s="9"/>
      <c r="AS51" s="39">
        <v>95.90286375842109</v>
      </c>
    </row>
    <row r="52" spans="1:45" ht="12" customHeight="1">
      <c r="A52" s="30" t="s">
        <v>58</v>
      </c>
      <c r="B52" s="31">
        <v>4</v>
      </c>
      <c r="C52" s="32"/>
      <c r="D52" s="39">
        <v>2.110399871315706</v>
      </c>
      <c r="E52" s="38">
        <v>29</v>
      </c>
      <c r="F52" s="32"/>
      <c r="G52" s="39">
        <v>1.604019022485808</v>
      </c>
      <c r="H52" s="38">
        <v>34</v>
      </c>
      <c r="I52" s="32"/>
      <c r="J52" s="39">
        <v>1.454615951898999</v>
      </c>
      <c r="K52" s="38">
        <v>30</v>
      </c>
      <c r="L52" s="32"/>
      <c r="M52" s="39">
        <v>1.9313690761920261</v>
      </c>
      <c r="N52" s="38">
        <v>39</v>
      </c>
      <c r="O52" s="32"/>
      <c r="P52" s="39">
        <v>1.6150593663875399</v>
      </c>
      <c r="Q52" s="38">
        <v>37</v>
      </c>
      <c r="R52" s="32"/>
      <c r="S52" s="39">
        <v>1.2915129065491295</v>
      </c>
      <c r="T52" s="38">
        <v>36</v>
      </c>
      <c r="U52" s="32"/>
      <c r="V52" s="39">
        <v>0.8898124683194075</v>
      </c>
      <c r="W52" s="38">
        <v>36</v>
      </c>
      <c r="X52" s="32"/>
      <c r="Y52" s="39">
        <v>10.896788663148616</v>
      </c>
      <c r="Z52" s="38">
        <v>36</v>
      </c>
      <c r="AA52" s="9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 t="str">
        <f>CHAR(76)</f>
        <v>L</v>
      </c>
      <c r="AN52" s="10" t="str">
        <f>CHAR(77)</f>
        <v>M</v>
      </c>
      <c r="AO52" s="10" t="str">
        <f>CHAR(78)</f>
        <v>N</v>
      </c>
      <c r="AP52" s="10" t="str">
        <f>CHAR(79)</f>
        <v>O</v>
      </c>
      <c r="AQ52" s="10"/>
      <c r="AR52" s="9"/>
      <c r="AS52" s="39">
        <v>91.98430840232841</v>
      </c>
    </row>
    <row r="53" spans="1:45" ht="12" customHeight="1">
      <c r="A53" s="30" t="s">
        <v>59</v>
      </c>
      <c r="B53" s="31">
        <v>4</v>
      </c>
      <c r="C53" s="32"/>
      <c r="D53" s="39">
        <v>1.8300783467706738</v>
      </c>
      <c r="E53" s="38">
        <v>44</v>
      </c>
      <c r="F53" s="32"/>
      <c r="G53" s="39">
        <v>1.6163957124741242</v>
      </c>
      <c r="H53" s="38">
        <v>32</v>
      </c>
      <c r="I53" s="32"/>
      <c r="J53" s="39">
        <v>1.3346476259691848</v>
      </c>
      <c r="K53" s="38">
        <v>44</v>
      </c>
      <c r="L53" s="32"/>
      <c r="M53" s="39">
        <v>2.0749761850439374</v>
      </c>
      <c r="N53" s="38">
        <v>28</v>
      </c>
      <c r="O53" s="32"/>
      <c r="P53" s="39">
        <v>1.727737926833182</v>
      </c>
      <c r="Q53" s="38">
        <v>28</v>
      </c>
      <c r="R53" s="32"/>
      <c r="S53" s="39">
        <v>1.2206285538296384</v>
      </c>
      <c r="T53" s="38">
        <v>40</v>
      </c>
      <c r="U53" s="32"/>
      <c r="V53" s="39">
        <v>0.8211622482116789</v>
      </c>
      <c r="W53" s="38">
        <v>42</v>
      </c>
      <c r="X53" s="32"/>
      <c r="Y53" s="39">
        <v>10.625626599132419</v>
      </c>
      <c r="Z53" s="38">
        <v>38</v>
      </c>
      <c r="AA53" s="9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 t="str">
        <f>CHAR(78)</f>
        <v>N</v>
      </c>
      <c r="AP53" s="10" t="str">
        <f>CHAR(79)</f>
        <v>O</v>
      </c>
      <c r="AQ53" s="10" t="str">
        <f>CHAR(80)</f>
        <v>P</v>
      </c>
      <c r="AR53" s="9"/>
      <c r="AS53" s="39">
        <v>89.69531705868326</v>
      </c>
    </row>
    <row r="54" spans="1:45" ht="12" customHeight="1">
      <c r="A54" s="30"/>
      <c r="B54" s="31"/>
      <c r="C54" s="32"/>
      <c r="D54" s="37"/>
      <c r="E54" s="32"/>
      <c r="F54" s="32"/>
      <c r="G54" s="37"/>
      <c r="H54" s="32"/>
      <c r="I54" s="32"/>
      <c r="J54" s="37"/>
      <c r="K54" s="32"/>
      <c r="L54" s="32"/>
      <c r="M54" s="37"/>
      <c r="N54" s="32"/>
      <c r="O54" s="32"/>
      <c r="P54" s="37"/>
      <c r="Q54" s="32"/>
      <c r="R54" s="32"/>
      <c r="S54" s="37"/>
      <c r="T54" s="32"/>
      <c r="U54" s="32"/>
      <c r="V54" s="37"/>
      <c r="W54" s="32"/>
      <c r="X54" s="32"/>
      <c r="Y54" s="37"/>
      <c r="Z54" s="32"/>
      <c r="AA54" s="9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9"/>
      <c r="AS54" s="32"/>
    </row>
    <row r="55" spans="1:45" ht="12" customHeight="1">
      <c r="A55" s="30" t="s">
        <v>60</v>
      </c>
      <c r="B55" s="31"/>
      <c r="C55" s="32"/>
      <c r="D55" s="42">
        <v>2.182505603708752</v>
      </c>
      <c r="E55" s="42"/>
      <c r="F55" s="32"/>
      <c r="G55" s="42">
        <v>1.645412174557844</v>
      </c>
      <c r="H55" s="42"/>
      <c r="I55" s="32"/>
      <c r="J55" s="42">
        <v>1.492994708018213</v>
      </c>
      <c r="K55" s="42"/>
      <c r="L55" s="32"/>
      <c r="M55" s="42">
        <v>2.0968266090892054</v>
      </c>
      <c r="N55" s="42"/>
      <c r="O55" s="32"/>
      <c r="P55" s="42">
        <v>1.7286023919794586</v>
      </c>
      <c r="Q55" s="42"/>
      <c r="R55" s="32"/>
      <c r="S55" s="42">
        <v>1.450577394051668</v>
      </c>
      <c r="T55" s="42"/>
      <c r="U55" s="32"/>
      <c r="V55" s="42">
        <v>1.0394347429131752</v>
      </c>
      <c r="W55" s="42"/>
      <c r="X55" s="32"/>
      <c r="Y55" s="42">
        <v>11.636353624318316</v>
      </c>
      <c r="Z55" s="42"/>
      <c r="AA55" s="9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9"/>
      <c r="AS55" s="32"/>
    </row>
    <row r="56" spans="1:45" ht="12" customHeight="1">
      <c r="A56" s="30" t="s">
        <v>61</v>
      </c>
      <c r="B56" s="31"/>
      <c r="C56" s="32"/>
      <c r="D56" s="43">
        <v>10.8954764396801</v>
      </c>
      <c r="E56" s="43"/>
      <c r="F56" s="39"/>
      <c r="G56" s="43">
        <v>8.324680088238438</v>
      </c>
      <c r="H56" s="43"/>
      <c r="I56" s="39"/>
      <c r="J56" s="43">
        <v>6.743744754986693</v>
      </c>
      <c r="K56" s="43"/>
      <c r="L56" s="39"/>
      <c r="M56" s="43">
        <v>9.344136434464017</v>
      </c>
      <c r="N56" s="43"/>
      <c r="O56" s="39"/>
      <c r="P56" s="43">
        <v>7.479012789955127</v>
      </c>
      <c r="Q56" s="43"/>
      <c r="R56" s="39"/>
      <c r="S56" s="43">
        <v>5.10239744281747</v>
      </c>
      <c r="T56" s="43"/>
      <c r="U56" s="39"/>
      <c r="V56" s="43">
        <v>11.180022038263024</v>
      </c>
      <c r="W56" s="43"/>
      <c r="X56" s="39"/>
      <c r="Y56" s="43">
        <v>4.176678820364338</v>
      </c>
      <c r="Z56" s="43"/>
      <c r="AA56" s="9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9"/>
      <c r="AS56" s="32"/>
    </row>
    <row r="57" spans="1:45" ht="12" customHeight="1">
      <c r="A57" s="30" t="s">
        <v>62</v>
      </c>
      <c r="B57" s="31"/>
      <c r="C57" s="32"/>
      <c r="D57" s="42">
        <v>0.28252398558708514</v>
      </c>
      <c r="E57" s="42"/>
      <c r="F57" s="32"/>
      <c r="G57" s="42" t="s">
        <v>63</v>
      </c>
      <c r="H57" s="42"/>
      <c r="I57" s="32"/>
      <c r="J57" s="42">
        <v>0.11962256857168116</v>
      </c>
      <c r="K57" s="42"/>
      <c r="L57" s="32"/>
      <c r="M57" s="42">
        <v>0.2327852299027822</v>
      </c>
      <c r="N57" s="42"/>
      <c r="O57" s="32"/>
      <c r="P57" s="42">
        <v>0.15360067224305998</v>
      </c>
      <c r="Q57" s="42"/>
      <c r="R57" s="32"/>
      <c r="S57" s="42">
        <v>0.08793644819040865</v>
      </c>
      <c r="T57" s="42"/>
      <c r="U57" s="32"/>
      <c r="V57" s="42">
        <v>0.13806818616484384</v>
      </c>
      <c r="W57" s="42"/>
      <c r="X57" s="32"/>
      <c r="Y57" s="42">
        <v>0.577433161889698</v>
      </c>
      <c r="Z57" s="42"/>
      <c r="AA57" s="9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9"/>
      <c r="AS57" s="32"/>
    </row>
    <row r="58" spans="1:45" ht="12" customHeight="1" thickBot="1">
      <c r="A58" s="30"/>
      <c r="B58" s="31"/>
      <c r="C58" s="32"/>
      <c r="D58" s="37"/>
      <c r="E58" s="32"/>
      <c r="F58" s="32"/>
      <c r="G58" s="37"/>
      <c r="H58" s="32"/>
      <c r="I58" s="32"/>
      <c r="J58" s="37"/>
      <c r="K58" s="32"/>
      <c r="L58" s="32"/>
      <c r="M58" s="37"/>
      <c r="N58" s="32"/>
      <c r="O58" s="32"/>
      <c r="P58" s="37"/>
      <c r="Q58" s="32"/>
      <c r="R58" s="32"/>
      <c r="S58" s="37"/>
      <c r="T58" s="32"/>
      <c r="U58" s="32"/>
      <c r="V58" s="37"/>
      <c r="W58" s="32"/>
      <c r="X58" s="32"/>
      <c r="Y58" s="37"/>
      <c r="Z58" s="32"/>
      <c r="AA58" s="9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9"/>
      <c r="AS58" s="32"/>
    </row>
    <row r="59" spans="1:45" ht="12" customHeight="1" thickTop="1">
      <c r="A59" s="3" t="s">
        <v>64</v>
      </c>
      <c r="B59" s="4"/>
      <c r="C59" s="5"/>
      <c r="D59" s="14"/>
      <c r="E59" s="5"/>
      <c r="F59" s="5"/>
      <c r="G59" s="14"/>
      <c r="H59" s="5"/>
      <c r="I59" s="5"/>
      <c r="J59" s="14"/>
      <c r="K59" s="5"/>
      <c r="L59" s="5"/>
      <c r="M59" s="14"/>
      <c r="N59" s="5"/>
      <c r="O59" s="5"/>
      <c r="P59" s="14"/>
      <c r="Q59" s="5"/>
      <c r="R59" s="5"/>
      <c r="S59" s="14"/>
      <c r="T59" s="5"/>
      <c r="U59" s="5"/>
      <c r="V59" s="14"/>
      <c r="W59" s="5"/>
      <c r="X59" s="5"/>
      <c r="Y59" s="14"/>
      <c r="Z59" s="5"/>
      <c r="AA59" s="5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5"/>
      <c r="AS59" s="5"/>
    </row>
    <row r="60" spans="1:45" ht="12" customHeight="1">
      <c r="A60" s="7" t="s">
        <v>65</v>
      </c>
      <c r="B60" s="8"/>
      <c r="C60" s="9"/>
      <c r="D60" s="13"/>
      <c r="E60" s="9"/>
      <c r="F60" s="9"/>
      <c r="G60" s="13"/>
      <c r="H60" s="9"/>
      <c r="I60" s="9"/>
      <c r="J60" s="13"/>
      <c r="K60" s="9"/>
      <c r="L60" s="9"/>
      <c r="M60" s="13"/>
      <c r="N60" s="9"/>
      <c r="O60" s="9"/>
      <c r="P60" s="13"/>
      <c r="Q60" s="9"/>
      <c r="R60" s="9"/>
      <c r="S60" s="13"/>
      <c r="T60" s="9"/>
      <c r="U60" s="9"/>
      <c r="V60" s="13"/>
      <c r="W60" s="9"/>
      <c r="X60" s="9"/>
      <c r="Y60" s="13"/>
      <c r="Z60" s="9"/>
      <c r="AA60" s="9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9"/>
      <c r="AS60" s="9"/>
    </row>
    <row r="61" spans="1:45" ht="12" customHeight="1">
      <c r="A61" s="7" t="s">
        <v>66</v>
      </c>
      <c r="B61" s="8"/>
      <c r="C61" s="9"/>
      <c r="D61" s="13"/>
      <c r="E61" s="9"/>
      <c r="F61" s="9"/>
      <c r="G61" s="13"/>
      <c r="H61" s="9"/>
      <c r="I61" s="9"/>
      <c r="J61" s="13"/>
      <c r="K61" s="9"/>
      <c r="L61" s="9"/>
      <c r="M61" s="13"/>
      <c r="N61" s="9"/>
      <c r="O61" s="9"/>
      <c r="P61" s="13"/>
      <c r="Q61" s="9"/>
      <c r="R61" s="9"/>
      <c r="S61" s="13"/>
      <c r="T61" s="9"/>
      <c r="U61" s="9"/>
      <c r="V61" s="13"/>
      <c r="W61" s="9"/>
      <c r="X61" s="9"/>
      <c r="Y61" s="13"/>
      <c r="Z61" s="9"/>
      <c r="AA61" s="9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9"/>
      <c r="AS61" s="9"/>
    </row>
    <row r="62" spans="1:45" ht="12.75">
      <c r="A62" s="15"/>
      <c r="B62" s="16"/>
      <c r="C62" s="17"/>
      <c r="D62" s="18"/>
      <c r="E62" s="17"/>
      <c r="F62" s="17"/>
      <c r="G62" s="18"/>
      <c r="H62" s="17"/>
      <c r="I62" s="17"/>
      <c r="J62" s="18"/>
      <c r="K62" s="17"/>
      <c r="L62" s="17"/>
      <c r="M62" s="18"/>
      <c r="N62" s="17"/>
      <c r="O62" s="17"/>
      <c r="P62" s="18"/>
      <c r="Q62" s="17"/>
      <c r="R62" s="17"/>
      <c r="S62" s="18"/>
      <c r="T62" s="17"/>
      <c r="U62" s="17"/>
      <c r="V62" s="18"/>
      <c r="W62" s="17"/>
      <c r="X62" s="17"/>
      <c r="Y62" s="18"/>
      <c r="Z62" s="17"/>
      <c r="AA62" s="17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  <c r="AS62" s="17"/>
    </row>
    <row r="63" spans="1:45" ht="12.75">
      <c r="A63" s="15"/>
      <c r="B63" s="16"/>
      <c r="C63" s="17"/>
      <c r="D63" s="18"/>
      <c r="E63" s="17"/>
      <c r="F63" s="17"/>
      <c r="G63" s="18"/>
      <c r="H63" s="17"/>
      <c r="I63" s="17"/>
      <c r="J63" s="18"/>
      <c r="K63" s="17"/>
      <c r="L63" s="17"/>
      <c r="M63" s="18"/>
      <c r="N63" s="17"/>
      <c r="O63" s="17"/>
      <c r="P63" s="18"/>
      <c r="Q63" s="17"/>
      <c r="R63" s="17"/>
      <c r="S63" s="18"/>
      <c r="T63" s="17"/>
      <c r="U63" s="17"/>
      <c r="V63" s="18"/>
      <c r="W63" s="17"/>
      <c r="X63" s="17"/>
      <c r="Y63" s="18"/>
      <c r="Z63" s="17"/>
      <c r="AA63" s="17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  <c r="AS63" s="17"/>
    </row>
    <row r="64" spans="1:45" ht="12.75">
      <c r="A64" s="15"/>
      <c r="B64" s="16"/>
      <c r="C64" s="17"/>
      <c r="D64" s="18"/>
      <c r="E64" s="17"/>
      <c r="F64" s="17"/>
      <c r="G64" s="18"/>
      <c r="H64" s="17"/>
      <c r="I64" s="17"/>
      <c r="J64" s="18"/>
      <c r="K64" s="17"/>
      <c r="L64" s="17"/>
      <c r="M64" s="18"/>
      <c r="N64" s="17"/>
      <c r="O64" s="17"/>
      <c r="P64" s="18"/>
      <c r="Q64" s="17"/>
      <c r="R64" s="17"/>
      <c r="S64" s="18"/>
      <c r="T64" s="17"/>
      <c r="U64" s="17"/>
      <c r="V64" s="18"/>
      <c r="W64" s="17"/>
      <c r="X64" s="17"/>
      <c r="Y64" s="18"/>
      <c r="Z64" s="17"/>
      <c r="AA64" s="17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7"/>
      <c r="AS64" s="17"/>
    </row>
    <row r="65" spans="1:45" ht="12.75">
      <c r="A65" s="15"/>
      <c r="B65" s="16"/>
      <c r="C65" s="17"/>
      <c r="D65" s="18"/>
      <c r="E65" s="17"/>
      <c r="F65" s="17"/>
      <c r="G65" s="18"/>
      <c r="H65" s="17"/>
      <c r="I65" s="17"/>
      <c r="J65" s="18"/>
      <c r="K65" s="17"/>
      <c r="L65" s="17"/>
      <c r="M65" s="18"/>
      <c r="N65" s="17"/>
      <c r="O65" s="17"/>
      <c r="P65" s="18"/>
      <c r="Q65" s="17"/>
      <c r="R65" s="17"/>
      <c r="S65" s="18"/>
      <c r="T65" s="17"/>
      <c r="U65" s="17"/>
      <c r="V65" s="18"/>
      <c r="W65" s="17"/>
      <c r="X65" s="17"/>
      <c r="Y65" s="18"/>
      <c r="Z65" s="17"/>
      <c r="AA65" s="17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  <c r="AS65" s="17"/>
    </row>
    <row r="66" spans="1:45" ht="12.75">
      <c r="A66" s="15"/>
      <c r="B66" s="16"/>
      <c r="C66" s="17"/>
      <c r="D66" s="18"/>
      <c r="E66" s="17"/>
      <c r="F66" s="17"/>
      <c r="G66" s="18"/>
      <c r="H66" s="17"/>
      <c r="I66" s="17"/>
      <c r="J66" s="18"/>
      <c r="K66" s="17"/>
      <c r="L66" s="17"/>
      <c r="M66" s="18"/>
      <c r="N66" s="17"/>
      <c r="O66" s="17"/>
      <c r="P66" s="18"/>
      <c r="Q66" s="17"/>
      <c r="R66" s="17"/>
      <c r="S66" s="18"/>
      <c r="T66" s="17"/>
      <c r="U66" s="17"/>
      <c r="V66" s="18"/>
      <c r="W66" s="17"/>
      <c r="X66" s="17"/>
      <c r="Y66" s="18"/>
      <c r="Z66" s="17"/>
      <c r="AA66" s="17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  <c r="AS66" s="17"/>
    </row>
    <row r="67" spans="1:45" ht="12.75">
      <c r="A67" s="15"/>
      <c r="B67" s="16"/>
      <c r="C67" s="17"/>
      <c r="D67" s="18"/>
      <c r="E67" s="17"/>
      <c r="F67" s="17"/>
      <c r="G67" s="18"/>
      <c r="H67" s="17"/>
      <c r="I67" s="17"/>
      <c r="J67" s="18"/>
      <c r="K67" s="17"/>
      <c r="L67" s="17"/>
      <c r="M67" s="18"/>
      <c r="N67" s="17"/>
      <c r="O67" s="17"/>
      <c r="P67" s="18"/>
      <c r="Q67" s="17"/>
      <c r="R67" s="17"/>
      <c r="S67" s="18"/>
      <c r="T67" s="17"/>
      <c r="U67" s="17"/>
      <c r="V67" s="18"/>
      <c r="W67" s="17"/>
      <c r="X67" s="17"/>
      <c r="Y67" s="18"/>
      <c r="Z67" s="17"/>
      <c r="AA67" s="17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  <c r="AS67" s="17"/>
    </row>
    <row r="68" spans="1:45" ht="12.75">
      <c r="A68" s="15"/>
      <c r="B68" s="16"/>
      <c r="C68" s="17"/>
      <c r="D68" s="18"/>
      <c r="E68" s="17"/>
      <c r="F68" s="17"/>
      <c r="G68" s="18"/>
      <c r="H68" s="17"/>
      <c r="I68" s="17"/>
      <c r="J68" s="18"/>
      <c r="K68" s="17"/>
      <c r="L68" s="17"/>
      <c r="M68" s="18"/>
      <c r="N68" s="17"/>
      <c r="O68" s="17"/>
      <c r="P68" s="18"/>
      <c r="Q68" s="17"/>
      <c r="R68" s="17"/>
      <c r="S68" s="18"/>
      <c r="T68" s="17"/>
      <c r="U68" s="17"/>
      <c r="V68" s="18"/>
      <c r="W68" s="17"/>
      <c r="X68" s="17"/>
      <c r="Y68" s="18"/>
      <c r="Z68" s="17"/>
      <c r="AA68" s="17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  <c r="AS68" s="17"/>
    </row>
    <row r="69" spans="1:45" ht="12.75">
      <c r="A69" s="15"/>
      <c r="B69" s="16"/>
      <c r="C69" s="17"/>
      <c r="D69" s="18"/>
      <c r="E69" s="17"/>
      <c r="F69" s="17"/>
      <c r="G69" s="18"/>
      <c r="H69" s="17"/>
      <c r="I69" s="17"/>
      <c r="J69" s="18"/>
      <c r="K69" s="17"/>
      <c r="L69" s="17"/>
      <c r="M69" s="18"/>
      <c r="N69" s="17"/>
      <c r="O69" s="17"/>
      <c r="P69" s="18"/>
      <c r="Q69" s="17"/>
      <c r="R69" s="17"/>
      <c r="S69" s="18"/>
      <c r="T69" s="17"/>
      <c r="U69" s="17"/>
      <c r="V69" s="18"/>
      <c r="W69" s="17"/>
      <c r="X69" s="17"/>
      <c r="Y69" s="18"/>
      <c r="Z69" s="17"/>
      <c r="AA69" s="17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  <c r="AS69" s="17"/>
    </row>
    <row r="70" spans="1:45" ht="12.75">
      <c r="A70" s="15"/>
      <c r="B70" s="16"/>
      <c r="C70" s="17"/>
      <c r="D70" s="18"/>
      <c r="E70" s="17"/>
      <c r="F70" s="17"/>
      <c r="G70" s="18"/>
      <c r="H70" s="17"/>
      <c r="I70" s="17"/>
      <c r="J70" s="18"/>
      <c r="K70" s="17"/>
      <c r="L70" s="17"/>
      <c r="M70" s="18"/>
      <c r="N70" s="17"/>
      <c r="O70" s="17"/>
      <c r="P70" s="18"/>
      <c r="Q70" s="17"/>
      <c r="R70" s="17"/>
      <c r="S70" s="18"/>
      <c r="T70" s="17"/>
      <c r="U70" s="17"/>
      <c r="V70" s="18"/>
      <c r="W70" s="17"/>
      <c r="X70" s="17"/>
      <c r="Y70" s="18"/>
      <c r="Z70" s="17"/>
      <c r="AA70" s="17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  <c r="AS70" s="17"/>
    </row>
    <row r="71" spans="1:45" ht="12.75">
      <c r="A71" s="15"/>
      <c r="B71" s="16"/>
      <c r="C71" s="17"/>
      <c r="D71" s="18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8"/>
      <c r="Q71" s="17"/>
      <c r="R71" s="17"/>
      <c r="S71" s="18"/>
      <c r="T71" s="17"/>
      <c r="U71" s="17"/>
      <c r="V71" s="18"/>
      <c r="W71" s="17"/>
      <c r="X71" s="17"/>
      <c r="Y71" s="18"/>
      <c r="Z71" s="17"/>
      <c r="AA71" s="17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  <c r="AS71" s="17"/>
    </row>
    <row r="72" spans="1:45" ht="12.75">
      <c r="A72" s="15"/>
      <c r="B72" s="16"/>
      <c r="C72" s="17"/>
      <c r="D72" s="18"/>
      <c r="E72" s="17"/>
      <c r="F72" s="17"/>
      <c r="G72" s="18"/>
      <c r="H72" s="17"/>
      <c r="I72" s="17"/>
      <c r="J72" s="18"/>
      <c r="K72" s="17"/>
      <c r="L72" s="17"/>
      <c r="M72" s="18"/>
      <c r="N72" s="17"/>
      <c r="O72" s="17"/>
      <c r="P72" s="18"/>
      <c r="Q72" s="17"/>
      <c r="R72" s="17"/>
      <c r="S72" s="18"/>
      <c r="T72" s="17"/>
      <c r="U72" s="17"/>
      <c r="V72" s="18"/>
      <c r="W72" s="17"/>
      <c r="X72" s="17"/>
      <c r="Y72" s="18"/>
      <c r="Z72" s="17"/>
      <c r="AA72" s="17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  <c r="AS72" s="17"/>
    </row>
    <row r="73" spans="1:45" ht="12.75">
      <c r="A73" s="15"/>
      <c r="B73" s="16"/>
      <c r="C73" s="17"/>
      <c r="D73" s="18"/>
      <c r="E73" s="17"/>
      <c r="F73" s="17"/>
      <c r="G73" s="18"/>
      <c r="H73" s="17"/>
      <c r="I73" s="17"/>
      <c r="J73" s="18"/>
      <c r="K73" s="17"/>
      <c r="L73" s="17"/>
      <c r="M73" s="18"/>
      <c r="N73" s="17"/>
      <c r="O73" s="17"/>
      <c r="P73" s="18"/>
      <c r="Q73" s="17"/>
      <c r="R73" s="17"/>
      <c r="S73" s="18"/>
      <c r="T73" s="17"/>
      <c r="U73" s="17"/>
      <c r="V73" s="18"/>
      <c r="W73" s="17"/>
      <c r="X73" s="17"/>
      <c r="Y73" s="18"/>
      <c r="Z73" s="17"/>
      <c r="AA73" s="17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  <c r="AS73" s="17"/>
    </row>
    <row r="74" spans="1:45" ht="12.75">
      <c r="A74" s="15"/>
      <c r="B74" s="16"/>
      <c r="C74" s="17"/>
      <c r="D74" s="18"/>
      <c r="E74" s="17"/>
      <c r="F74" s="17"/>
      <c r="G74" s="18"/>
      <c r="H74" s="17"/>
      <c r="I74" s="17"/>
      <c r="J74" s="18"/>
      <c r="K74" s="17"/>
      <c r="L74" s="17"/>
      <c r="M74" s="18"/>
      <c r="N74" s="17"/>
      <c r="O74" s="17"/>
      <c r="P74" s="18"/>
      <c r="Q74" s="17"/>
      <c r="R74" s="17"/>
      <c r="S74" s="18"/>
      <c r="T74" s="17"/>
      <c r="U74" s="17"/>
      <c r="V74" s="18"/>
      <c r="W74" s="17"/>
      <c r="X74" s="17"/>
      <c r="Y74" s="18"/>
      <c r="Z74" s="17"/>
      <c r="AA74" s="17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  <c r="AS74" s="17"/>
    </row>
    <row r="75" spans="1:45" ht="12.75">
      <c r="A75" s="15"/>
      <c r="B75" s="16"/>
      <c r="C75" s="17"/>
      <c r="D75" s="18"/>
      <c r="E75" s="17"/>
      <c r="F75" s="17"/>
      <c r="G75" s="18"/>
      <c r="H75" s="17"/>
      <c r="I75" s="17"/>
      <c r="J75" s="18"/>
      <c r="K75" s="17"/>
      <c r="L75" s="17"/>
      <c r="M75" s="18"/>
      <c r="N75" s="17"/>
      <c r="O75" s="17"/>
      <c r="P75" s="18"/>
      <c r="Q75" s="17"/>
      <c r="R75" s="17"/>
      <c r="S75" s="18"/>
      <c r="T75" s="17"/>
      <c r="U75" s="17"/>
      <c r="V75" s="18"/>
      <c r="W75" s="17"/>
      <c r="X75" s="17"/>
      <c r="Y75" s="18"/>
      <c r="Z75" s="17"/>
      <c r="AA75" s="17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7"/>
      <c r="AS75" s="17"/>
    </row>
    <row r="76" spans="1:45" ht="12.75">
      <c r="A76" s="15"/>
      <c r="B76" s="16"/>
      <c r="C76" s="17"/>
      <c r="D76" s="18"/>
      <c r="E76" s="17"/>
      <c r="F76" s="17"/>
      <c r="G76" s="18"/>
      <c r="H76" s="17"/>
      <c r="I76" s="17"/>
      <c r="J76" s="18"/>
      <c r="K76" s="17"/>
      <c r="L76" s="17"/>
      <c r="M76" s="18"/>
      <c r="N76" s="17"/>
      <c r="O76" s="17"/>
      <c r="P76" s="18"/>
      <c r="Q76" s="17"/>
      <c r="R76" s="17"/>
      <c r="S76" s="18"/>
      <c r="T76" s="17"/>
      <c r="U76" s="17"/>
      <c r="V76" s="18"/>
      <c r="W76" s="17"/>
      <c r="X76" s="17"/>
      <c r="Y76" s="18"/>
      <c r="Z76" s="17"/>
      <c r="AA76" s="17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7"/>
      <c r="AS76" s="17"/>
    </row>
    <row r="77" spans="1:45" ht="12.75">
      <c r="A77" s="15"/>
      <c r="B77" s="16"/>
      <c r="C77" s="17"/>
      <c r="D77" s="18"/>
      <c r="E77" s="17"/>
      <c r="F77" s="17"/>
      <c r="G77" s="18"/>
      <c r="H77" s="17"/>
      <c r="I77" s="17"/>
      <c r="J77" s="18"/>
      <c r="K77" s="17"/>
      <c r="L77" s="17"/>
      <c r="M77" s="18"/>
      <c r="N77" s="17"/>
      <c r="O77" s="17"/>
      <c r="P77" s="18"/>
      <c r="Q77" s="17"/>
      <c r="R77" s="17"/>
      <c r="S77" s="18"/>
      <c r="T77" s="17"/>
      <c r="U77" s="17"/>
      <c r="V77" s="18"/>
      <c r="W77" s="17"/>
      <c r="X77" s="17"/>
      <c r="Y77" s="18"/>
      <c r="Z77" s="17"/>
      <c r="AA77" s="17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7"/>
      <c r="AS77" s="17"/>
    </row>
    <row r="78" spans="1:45" ht="12.75">
      <c r="A78" s="15"/>
      <c r="B78" s="16"/>
      <c r="C78" s="17"/>
      <c r="D78" s="18"/>
      <c r="E78" s="17"/>
      <c r="F78" s="17"/>
      <c r="G78" s="18"/>
      <c r="H78" s="17"/>
      <c r="I78" s="17"/>
      <c r="J78" s="18"/>
      <c r="K78" s="17"/>
      <c r="L78" s="17"/>
      <c r="M78" s="18"/>
      <c r="N78" s="17"/>
      <c r="O78" s="17"/>
      <c r="P78" s="18"/>
      <c r="Q78" s="17"/>
      <c r="R78" s="17"/>
      <c r="S78" s="18"/>
      <c r="T78" s="17"/>
      <c r="U78" s="17"/>
      <c r="V78" s="18"/>
      <c r="W78" s="17"/>
      <c r="X78" s="17"/>
      <c r="Y78" s="18"/>
      <c r="Z78" s="17"/>
      <c r="AA78" s="17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7"/>
      <c r="AS78" s="17"/>
    </row>
    <row r="79" spans="1:45" ht="12.75">
      <c r="A79" s="15"/>
      <c r="B79" s="16"/>
      <c r="C79" s="17"/>
      <c r="D79" s="18"/>
      <c r="E79" s="17"/>
      <c r="F79" s="17"/>
      <c r="G79" s="18"/>
      <c r="H79" s="17"/>
      <c r="I79" s="17"/>
      <c r="J79" s="18"/>
      <c r="K79" s="17"/>
      <c r="L79" s="17"/>
      <c r="M79" s="18"/>
      <c r="N79" s="17"/>
      <c r="O79" s="17"/>
      <c r="P79" s="18"/>
      <c r="Q79" s="17"/>
      <c r="R79" s="17"/>
      <c r="S79" s="18"/>
      <c r="T79" s="17"/>
      <c r="U79" s="17"/>
      <c r="V79" s="18"/>
      <c r="W79" s="17"/>
      <c r="X79" s="17"/>
      <c r="Y79" s="18"/>
      <c r="Z79" s="17"/>
      <c r="AA79" s="17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7"/>
      <c r="AS79" s="17"/>
    </row>
    <row r="80" spans="1:45" ht="12.75">
      <c r="A80" s="15"/>
      <c r="B80" s="16"/>
      <c r="C80" s="17"/>
      <c r="D80" s="18"/>
      <c r="E80" s="17"/>
      <c r="F80" s="17"/>
      <c r="G80" s="18"/>
      <c r="H80" s="17"/>
      <c r="I80" s="17"/>
      <c r="J80" s="18"/>
      <c r="K80" s="17"/>
      <c r="L80" s="17"/>
      <c r="M80" s="18"/>
      <c r="N80" s="17"/>
      <c r="O80" s="17"/>
      <c r="P80" s="18"/>
      <c r="Q80" s="17"/>
      <c r="R80" s="17"/>
      <c r="S80" s="18"/>
      <c r="T80" s="17"/>
      <c r="U80" s="17"/>
      <c r="V80" s="18"/>
      <c r="W80" s="17"/>
      <c r="X80" s="17"/>
      <c r="Y80" s="18"/>
      <c r="Z80" s="17"/>
      <c r="AA80" s="17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7"/>
      <c r="AS80" s="17"/>
    </row>
    <row r="81" spans="1:45" ht="12.75">
      <c r="A81" s="15"/>
      <c r="B81" s="16"/>
      <c r="C81" s="17"/>
      <c r="D81" s="18"/>
      <c r="E81" s="17"/>
      <c r="F81" s="17"/>
      <c r="G81" s="18"/>
      <c r="H81" s="17"/>
      <c r="I81" s="17"/>
      <c r="J81" s="18"/>
      <c r="K81" s="17"/>
      <c r="L81" s="17"/>
      <c r="M81" s="18"/>
      <c r="N81" s="17"/>
      <c r="O81" s="17"/>
      <c r="P81" s="18"/>
      <c r="Q81" s="17"/>
      <c r="R81" s="17"/>
      <c r="S81" s="18"/>
      <c r="T81" s="17"/>
      <c r="U81" s="17"/>
      <c r="V81" s="18"/>
      <c r="W81" s="17"/>
      <c r="X81" s="17"/>
      <c r="Y81" s="18"/>
      <c r="Z81" s="17"/>
      <c r="AA81" s="17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7"/>
      <c r="AS81" s="17"/>
    </row>
    <row r="82" spans="1:45" ht="12.75">
      <c r="A82" s="15"/>
      <c r="B82" s="16"/>
      <c r="C82" s="17"/>
      <c r="D82" s="18"/>
      <c r="E82" s="17"/>
      <c r="F82" s="17"/>
      <c r="G82" s="18"/>
      <c r="H82" s="17"/>
      <c r="I82" s="17"/>
      <c r="J82" s="18"/>
      <c r="K82" s="17"/>
      <c r="L82" s="17"/>
      <c r="M82" s="18"/>
      <c r="N82" s="17"/>
      <c r="O82" s="17"/>
      <c r="P82" s="18"/>
      <c r="Q82" s="17"/>
      <c r="R82" s="17"/>
      <c r="S82" s="18"/>
      <c r="T82" s="17"/>
      <c r="U82" s="17"/>
      <c r="V82" s="18"/>
      <c r="W82" s="17"/>
      <c r="X82" s="17"/>
      <c r="Y82" s="18"/>
      <c r="Z82" s="17"/>
      <c r="AA82" s="17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7"/>
      <c r="AS82" s="17"/>
    </row>
    <row r="83" spans="1:45" ht="12.75">
      <c r="A83" s="15"/>
      <c r="B83" s="16"/>
      <c r="C83" s="17"/>
      <c r="D83" s="18"/>
      <c r="E83" s="17"/>
      <c r="F83" s="17"/>
      <c r="G83" s="18"/>
      <c r="H83" s="17"/>
      <c r="I83" s="17"/>
      <c r="J83" s="18"/>
      <c r="K83" s="17"/>
      <c r="L83" s="17"/>
      <c r="M83" s="18"/>
      <c r="N83" s="17"/>
      <c r="O83" s="17"/>
      <c r="P83" s="18"/>
      <c r="Q83" s="17"/>
      <c r="R83" s="17"/>
      <c r="S83" s="18"/>
      <c r="T83" s="17"/>
      <c r="U83" s="17"/>
      <c r="V83" s="18"/>
      <c r="W83" s="17"/>
      <c r="X83" s="17"/>
      <c r="Y83" s="18"/>
      <c r="Z83" s="17"/>
      <c r="AA83" s="17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7"/>
      <c r="AS83" s="17"/>
    </row>
    <row r="84" spans="1:45" ht="12.75">
      <c r="A84" s="15"/>
      <c r="B84" s="16"/>
      <c r="C84" s="17"/>
      <c r="D84" s="18"/>
      <c r="E84" s="17"/>
      <c r="F84" s="17"/>
      <c r="G84" s="18"/>
      <c r="H84" s="17"/>
      <c r="I84" s="17"/>
      <c r="J84" s="18"/>
      <c r="K84" s="17"/>
      <c r="L84" s="17"/>
      <c r="M84" s="18"/>
      <c r="N84" s="17"/>
      <c r="O84" s="17"/>
      <c r="P84" s="18"/>
      <c r="Q84" s="17"/>
      <c r="R84" s="17"/>
      <c r="S84" s="18"/>
      <c r="T84" s="17"/>
      <c r="U84" s="17"/>
      <c r="V84" s="18"/>
      <c r="W84" s="17"/>
      <c r="X84" s="17"/>
      <c r="Y84" s="18"/>
      <c r="Z84" s="17"/>
      <c r="AA84" s="17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7"/>
      <c r="AS84" s="17"/>
    </row>
    <row r="85" spans="1:45" ht="12.75">
      <c r="A85" s="15"/>
      <c r="B85" s="16"/>
      <c r="C85" s="17"/>
      <c r="D85" s="18"/>
      <c r="E85" s="17"/>
      <c r="F85" s="17"/>
      <c r="G85" s="18"/>
      <c r="H85" s="17"/>
      <c r="I85" s="17"/>
      <c r="J85" s="18"/>
      <c r="K85" s="17"/>
      <c r="L85" s="17"/>
      <c r="M85" s="18"/>
      <c r="N85" s="17"/>
      <c r="O85" s="17"/>
      <c r="P85" s="18"/>
      <c r="Q85" s="17"/>
      <c r="R85" s="17"/>
      <c r="S85" s="18"/>
      <c r="T85" s="17"/>
      <c r="U85" s="17"/>
      <c r="V85" s="18"/>
      <c r="W85" s="17"/>
      <c r="X85" s="17"/>
      <c r="Y85" s="18"/>
      <c r="Z85" s="17"/>
      <c r="AA85" s="17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7"/>
      <c r="AS85" s="17"/>
    </row>
    <row r="86" spans="1:45" ht="12.75">
      <c r="A86" s="15"/>
      <c r="B86" s="16"/>
      <c r="C86" s="17"/>
      <c r="D86" s="18"/>
      <c r="E86" s="17"/>
      <c r="F86" s="17"/>
      <c r="G86" s="18"/>
      <c r="H86" s="17"/>
      <c r="I86" s="17"/>
      <c r="J86" s="18"/>
      <c r="K86" s="17"/>
      <c r="L86" s="17"/>
      <c r="M86" s="18"/>
      <c r="N86" s="17"/>
      <c r="O86" s="17"/>
      <c r="P86" s="18"/>
      <c r="Q86" s="17"/>
      <c r="R86" s="17"/>
      <c r="S86" s="18"/>
      <c r="T86" s="17"/>
      <c r="U86" s="17"/>
      <c r="V86" s="18"/>
      <c r="W86" s="17"/>
      <c r="X86" s="17"/>
      <c r="Y86" s="18"/>
      <c r="Z86" s="17"/>
      <c r="AA86" s="17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7"/>
      <c r="AS86" s="17"/>
    </row>
    <row r="87" spans="1:45" ht="12.75">
      <c r="A87" s="15"/>
      <c r="B87" s="16"/>
      <c r="C87" s="17"/>
      <c r="D87" s="18"/>
      <c r="E87" s="17"/>
      <c r="F87" s="17"/>
      <c r="G87" s="18"/>
      <c r="H87" s="17"/>
      <c r="I87" s="17"/>
      <c r="J87" s="18"/>
      <c r="K87" s="17"/>
      <c r="L87" s="17"/>
      <c r="M87" s="18"/>
      <c r="N87" s="17"/>
      <c r="O87" s="17"/>
      <c r="P87" s="18"/>
      <c r="Q87" s="17"/>
      <c r="R87" s="17"/>
      <c r="S87" s="18"/>
      <c r="T87" s="17"/>
      <c r="U87" s="17"/>
      <c r="V87" s="18"/>
      <c r="W87" s="17"/>
      <c r="X87" s="17"/>
      <c r="Y87" s="18"/>
      <c r="Z87" s="17"/>
      <c r="AA87" s="17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7"/>
      <c r="AS87" s="17"/>
    </row>
    <row r="88" spans="1:45" ht="12.75">
      <c r="A88" s="15"/>
      <c r="B88" s="16"/>
      <c r="C88" s="17"/>
      <c r="D88" s="18"/>
      <c r="E88" s="17"/>
      <c r="F88" s="17"/>
      <c r="G88" s="18"/>
      <c r="H88" s="17"/>
      <c r="I88" s="17"/>
      <c r="J88" s="18"/>
      <c r="K88" s="17"/>
      <c r="L88" s="17"/>
      <c r="M88" s="18"/>
      <c r="N88" s="17"/>
      <c r="O88" s="17"/>
      <c r="P88" s="18"/>
      <c r="Q88" s="17"/>
      <c r="R88" s="17"/>
      <c r="S88" s="18"/>
      <c r="T88" s="17"/>
      <c r="U88" s="17"/>
      <c r="V88" s="18"/>
      <c r="W88" s="17"/>
      <c r="X88" s="17"/>
      <c r="Y88" s="18"/>
      <c r="Z88" s="17"/>
      <c r="AA88" s="17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7"/>
      <c r="AS88" s="17"/>
    </row>
    <row r="89" spans="1:45" ht="12.75">
      <c r="A89" s="15"/>
      <c r="B89" s="16"/>
      <c r="C89" s="17"/>
      <c r="D89" s="18"/>
      <c r="E89" s="17"/>
      <c r="F89" s="17"/>
      <c r="G89" s="18"/>
      <c r="H89" s="17"/>
      <c r="I89" s="17"/>
      <c r="J89" s="18"/>
      <c r="K89" s="17"/>
      <c r="L89" s="17"/>
      <c r="M89" s="18"/>
      <c r="N89" s="17"/>
      <c r="O89" s="17"/>
      <c r="P89" s="18"/>
      <c r="Q89" s="17"/>
      <c r="R89" s="17"/>
      <c r="S89" s="18"/>
      <c r="T89" s="17"/>
      <c r="U89" s="17"/>
      <c r="V89" s="18"/>
      <c r="W89" s="17"/>
      <c r="X89" s="17"/>
      <c r="Y89" s="18"/>
      <c r="Z89" s="17"/>
      <c r="AA89" s="17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7"/>
      <c r="AS89" s="17"/>
    </row>
    <row r="90" spans="1:45" ht="12.75">
      <c r="A90" s="15"/>
      <c r="B90" s="16"/>
      <c r="C90" s="17"/>
      <c r="D90" s="18"/>
      <c r="E90" s="17"/>
      <c r="F90" s="17"/>
      <c r="G90" s="18"/>
      <c r="H90" s="17"/>
      <c r="I90" s="17"/>
      <c r="J90" s="18"/>
      <c r="K90" s="17"/>
      <c r="L90" s="17"/>
      <c r="M90" s="18"/>
      <c r="N90" s="17"/>
      <c r="O90" s="17"/>
      <c r="P90" s="18"/>
      <c r="Q90" s="17"/>
      <c r="R90" s="17"/>
      <c r="S90" s="18"/>
      <c r="T90" s="17"/>
      <c r="U90" s="17"/>
      <c r="V90" s="18"/>
      <c r="W90" s="17"/>
      <c r="X90" s="17"/>
      <c r="Y90" s="18"/>
      <c r="Z90" s="17"/>
      <c r="AA90" s="17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7"/>
      <c r="AS90" s="17"/>
    </row>
    <row r="91" spans="1:45" ht="12.75">
      <c r="A91" s="15"/>
      <c r="B91" s="16"/>
      <c r="C91" s="17"/>
      <c r="D91" s="18"/>
      <c r="E91" s="17"/>
      <c r="F91" s="17"/>
      <c r="G91" s="18"/>
      <c r="H91" s="17"/>
      <c r="I91" s="17"/>
      <c r="J91" s="18"/>
      <c r="K91" s="17"/>
      <c r="L91" s="17"/>
      <c r="M91" s="18"/>
      <c r="N91" s="17"/>
      <c r="O91" s="17"/>
      <c r="P91" s="18"/>
      <c r="Q91" s="17"/>
      <c r="R91" s="17"/>
      <c r="S91" s="18"/>
      <c r="T91" s="17"/>
      <c r="U91" s="17"/>
      <c r="V91" s="18"/>
      <c r="W91" s="17"/>
      <c r="X91" s="17"/>
      <c r="Y91" s="18"/>
      <c r="Z91" s="17"/>
      <c r="AA91" s="17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7"/>
      <c r="AS91" s="17"/>
    </row>
    <row r="92" spans="1:45" ht="12.75">
      <c r="A92" s="15"/>
      <c r="B92" s="16"/>
      <c r="C92" s="17"/>
      <c r="D92" s="18"/>
      <c r="E92" s="17"/>
      <c r="F92" s="17"/>
      <c r="G92" s="18"/>
      <c r="H92" s="17"/>
      <c r="I92" s="17"/>
      <c r="J92" s="18"/>
      <c r="K92" s="17"/>
      <c r="L92" s="17"/>
      <c r="M92" s="18"/>
      <c r="N92" s="17"/>
      <c r="O92" s="17"/>
      <c r="P92" s="18"/>
      <c r="Q92" s="17"/>
      <c r="R92" s="17"/>
      <c r="S92" s="18"/>
      <c r="T92" s="17"/>
      <c r="U92" s="17"/>
      <c r="V92" s="18"/>
      <c r="W92" s="17"/>
      <c r="X92" s="17"/>
      <c r="Y92" s="18"/>
      <c r="Z92" s="17"/>
      <c r="AA92" s="17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7"/>
      <c r="AS92" s="17"/>
    </row>
    <row r="93" spans="1:45" ht="12.75">
      <c r="A93" s="15"/>
      <c r="B93" s="16"/>
      <c r="C93" s="17"/>
      <c r="D93" s="18"/>
      <c r="E93" s="17"/>
      <c r="F93" s="17"/>
      <c r="G93" s="18"/>
      <c r="H93" s="17"/>
      <c r="I93" s="17"/>
      <c r="J93" s="18"/>
      <c r="K93" s="17"/>
      <c r="L93" s="17"/>
      <c r="M93" s="18"/>
      <c r="N93" s="17"/>
      <c r="O93" s="17"/>
      <c r="P93" s="18"/>
      <c r="Q93" s="17"/>
      <c r="R93" s="17"/>
      <c r="S93" s="18"/>
      <c r="T93" s="17"/>
      <c r="U93" s="17"/>
      <c r="V93" s="18"/>
      <c r="W93" s="17"/>
      <c r="X93" s="17"/>
      <c r="Y93" s="18"/>
      <c r="Z93" s="17"/>
      <c r="AA93" s="17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7"/>
      <c r="AS93" s="17"/>
    </row>
    <row r="94" spans="1:45" ht="12.75">
      <c r="A94" s="15"/>
      <c r="B94" s="16"/>
      <c r="C94" s="17"/>
      <c r="D94" s="18"/>
      <c r="E94" s="17"/>
      <c r="F94" s="17"/>
      <c r="G94" s="18"/>
      <c r="H94" s="17"/>
      <c r="I94" s="17"/>
      <c r="J94" s="18"/>
      <c r="K94" s="17"/>
      <c r="L94" s="17"/>
      <c r="M94" s="18"/>
      <c r="N94" s="17"/>
      <c r="O94" s="17"/>
      <c r="P94" s="18"/>
      <c r="Q94" s="17"/>
      <c r="R94" s="17"/>
      <c r="S94" s="18"/>
      <c r="T94" s="17"/>
      <c r="U94" s="17"/>
      <c r="V94" s="18"/>
      <c r="W94" s="17"/>
      <c r="X94" s="17"/>
      <c r="Y94" s="18"/>
      <c r="Z94" s="17"/>
      <c r="AA94" s="17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7"/>
      <c r="AS94" s="17"/>
    </row>
    <row r="95" spans="1:45" ht="12.75">
      <c r="A95" s="15"/>
      <c r="B95" s="16"/>
      <c r="C95" s="17"/>
      <c r="D95" s="18"/>
      <c r="E95" s="17"/>
      <c r="F95" s="17"/>
      <c r="G95" s="18"/>
      <c r="H95" s="17"/>
      <c r="I95" s="17"/>
      <c r="J95" s="18"/>
      <c r="K95" s="17"/>
      <c r="L95" s="17"/>
      <c r="M95" s="18"/>
      <c r="N95" s="17"/>
      <c r="O95" s="17"/>
      <c r="P95" s="18"/>
      <c r="Q95" s="17"/>
      <c r="R95" s="17"/>
      <c r="S95" s="18"/>
      <c r="T95" s="17"/>
      <c r="U95" s="17"/>
      <c r="V95" s="18"/>
      <c r="W95" s="17"/>
      <c r="X95" s="17"/>
      <c r="Y95" s="18"/>
      <c r="Z95" s="17"/>
      <c r="AA95" s="17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7"/>
      <c r="AS95" s="17"/>
    </row>
    <row r="96" spans="1:45" ht="12.75">
      <c r="A96" s="15"/>
      <c r="B96" s="16"/>
      <c r="C96" s="17"/>
      <c r="D96" s="18"/>
      <c r="E96" s="17"/>
      <c r="F96" s="17"/>
      <c r="G96" s="18"/>
      <c r="H96" s="17"/>
      <c r="I96" s="17"/>
      <c r="J96" s="18"/>
      <c r="K96" s="17"/>
      <c r="L96" s="17"/>
      <c r="M96" s="18"/>
      <c r="N96" s="17"/>
      <c r="O96" s="17"/>
      <c r="P96" s="18"/>
      <c r="Q96" s="17"/>
      <c r="R96" s="17"/>
      <c r="S96" s="18"/>
      <c r="T96" s="17"/>
      <c r="U96" s="17"/>
      <c r="V96" s="18"/>
      <c r="W96" s="17"/>
      <c r="X96" s="17"/>
      <c r="Y96" s="18"/>
      <c r="Z96" s="17"/>
      <c r="AA96" s="17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7"/>
      <c r="AS96" s="17"/>
    </row>
    <row r="97" spans="1:45" ht="12.75">
      <c r="A97" s="15"/>
      <c r="B97" s="16"/>
      <c r="C97" s="17"/>
      <c r="D97" s="18"/>
      <c r="E97" s="17"/>
      <c r="F97" s="17"/>
      <c r="G97" s="18"/>
      <c r="H97" s="17"/>
      <c r="I97" s="17"/>
      <c r="J97" s="18"/>
      <c r="K97" s="17"/>
      <c r="L97" s="17"/>
      <c r="M97" s="18"/>
      <c r="N97" s="17"/>
      <c r="O97" s="17"/>
      <c r="P97" s="18"/>
      <c r="Q97" s="17"/>
      <c r="R97" s="17"/>
      <c r="S97" s="18"/>
      <c r="T97" s="17"/>
      <c r="U97" s="17"/>
      <c r="V97" s="18"/>
      <c r="W97" s="17"/>
      <c r="X97" s="17"/>
      <c r="Y97" s="18"/>
      <c r="Z97" s="17"/>
      <c r="AA97" s="17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7"/>
      <c r="AS97" s="17"/>
    </row>
    <row r="98" spans="1:45" ht="12.75">
      <c r="A98" s="15"/>
      <c r="B98" s="16"/>
      <c r="C98" s="17"/>
      <c r="D98" s="18"/>
      <c r="E98" s="17"/>
      <c r="F98" s="17"/>
      <c r="G98" s="18"/>
      <c r="H98" s="17"/>
      <c r="I98" s="17"/>
      <c r="J98" s="18"/>
      <c r="K98" s="17"/>
      <c r="L98" s="17"/>
      <c r="M98" s="18"/>
      <c r="N98" s="17"/>
      <c r="O98" s="17"/>
      <c r="P98" s="18"/>
      <c r="Q98" s="17"/>
      <c r="R98" s="17"/>
      <c r="S98" s="18"/>
      <c r="T98" s="17"/>
      <c r="U98" s="17"/>
      <c r="V98" s="18"/>
      <c r="W98" s="17"/>
      <c r="X98" s="17"/>
      <c r="Y98" s="18"/>
      <c r="Z98" s="17"/>
      <c r="AA98" s="17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7"/>
      <c r="AS98" s="17"/>
    </row>
    <row r="99" spans="1:45" ht="12.75">
      <c r="A99" s="15"/>
      <c r="B99" s="16"/>
      <c r="C99" s="17"/>
      <c r="D99" s="18"/>
      <c r="E99" s="17"/>
      <c r="F99" s="17"/>
      <c r="G99" s="18"/>
      <c r="H99" s="17"/>
      <c r="I99" s="17"/>
      <c r="J99" s="18"/>
      <c r="K99" s="17"/>
      <c r="L99" s="17"/>
      <c r="M99" s="18"/>
      <c r="N99" s="17"/>
      <c r="O99" s="17"/>
      <c r="P99" s="18"/>
      <c r="Q99" s="17"/>
      <c r="R99" s="17"/>
      <c r="S99" s="18"/>
      <c r="T99" s="17"/>
      <c r="U99" s="17"/>
      <c r="V99" s="18"/>
      <c r="W99" s="17"/>
      <c r="X99" s="17"/>
      <c r="Y99" s="18"/>
      <c r="Z99" s="17"/>
      <c r="AA99" s="17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7"/>
      <c r="AS99" s="17"/>
    </row>
    <row r="100" spans="1:45" ht="12.75">
      <c r="A100" s="15"/>
      <c r="B100" s="16"/>
      <c r="C100" s="17"/>
      <c r="D100" s="18"/>
      <c r="E100" s="17"/>
      <c r="F100" s="17"/>
      <c r="G100" s="18"/>
      <c r="H100" s="17"/>
      <c r="I100" s="17"/>
      <c r="J100" s="18"/>
      <c r="K100" s="17"/>
      <c r="L100" s="17"/>
      <c r="M100" s="18"/>
      <c r="N100" s="17"/>
      <c r="O100" s="17"/>
      <c r="P100" s="18"/>
      <c r="Q100" s="17"/>
      <c r="R100" s="17"/>
      <c r="S100" s="18"/>
      <c r="T100" s="17"/>
      <c r="U100" s="17"/>
      <c r="V100" s="18"/>
      <c r="W100" s="17"/>
      <c r="X100" s="17"/>
      <c r="Y100" s="18"/>
      <c r="Z100" s="17"/>
      <c r="AA100" s="17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7"/>
      <c r="AS100" s="17"/>
    </row>
    <row r="101" spans="1:45" ht="12.75">
      <c r="A101" s="15"/>
      <c r="B101" s="16"/>
      <c r="C101" s="17"/>
      <c r="D101" s="18"/>
      <c r="E101" s="17"/>
      <c r="F101" s="17"/>
      <c r="G101" s="18"/>
      <c r="H101" s="17"/>
      <c r="I101" s="17"/>
      <c r="J101" s="18"/>
      <c r="K101" s="17"/>
      <c r="L101" s="17"/>
      <c r="M101" s="18"/>
      <c r="N101" s="17"/>
      <c r="O101" s="17"/>
      <c r="P101" s="18"/>
      <c r="Q101" s="17"/>
      <c r="R101" s="17"/>
      <c r="S101" s="18"/>
      <c r="T101" s="17"/>
      <c r="U101" s="17"/>
      <c r="V101" s="18"/>
      <c r="W101" s="17"/>
      <c r="X101" s="17"/>
      <c r="Y101" s="18"/>
      <c r="Z101" s="17"/>
      <c r="AA101" s="17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7"/>
      <c r="AS101" s="17"/>
    </row>
    <row r="102" spans="1:45" ht="12.75">
      <c r="A102" s="15"/>
      <c r="B102" s="16"/>
      <c r="C102" s="17"/>
      <c r="D102" s="18"/>
      <c r="E102" s="17"/>
      <c r="F102" s="17"/>
      <c r="G102" s="18"/>
      <c r="H102" s="17"/>
      <c r="I102" s="17"/>
      <c r="J102" s="18"/>
      <c r="K102" s="17"/>
      <c r="L102" s="17"/>
      <c r="M102" s="18"/>
      <c r="N102" s="17"/>
      <c r="O102" s="17"/>
      <c r="P102" s="18"/>
      <c r="Q102" s="17"/>
      <c r="R102" s="17"/>
      <c r="S102" s="18"/>
      <c r="T102" s="17"/>
      <c r="U102" s="17"/>
      <c r="V102" s="18"/>
      <c r="W102" s="17"/>
      <c r="X102" s="17"/>
      <c r="Y102" s="18"/>
      <c r="Z102" s="17"/>
      <c r="AA102" s="17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7"/>
      <c r="AS102" s="17"/>
    </row>
    <row r="103" spans="1:45" ht="12.75">
      <c r="A103" s="15"/>
      <c r="B103" s="16"/>
      <c r="C103" s="17"/>
      <c r="D103" s="18"/>
      <c r="E103" s="17"/>
      <c r="F103" s="17"/>
      <c r="G103" s="18"/>
      <c r="H103" s="17"/>
      <c r="I103" s="17"/>
      <c r="J103" s="18"/>
      <c r="K103" s="17"/>
      <c r="L103" s="17"/>
      <c r="M103" s="18"/>
      <c r="N103" s="17"/>
      <c r="O103" s="17"/>
      <c r="P103" s="18"/>
      <c r="Q103" s="17"/>
      <c r="R103" s="17"/>
      <c r="S103" s="18"/>
      <c r="T103" s="17"/>
      <c r="U103" s="17"/>
      <c r="V103" s="18"/>
      <c r="W103" s="17"/>
      <c r="X103" s="17"/>
      <c r="Y103" s="18"/>
      <c r="Z103" s="17"/>
      <c r="AA103" s="17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7"/>
      <c r="AS103" s="17"/>
    </row>
    <row r="104" spans="1:45" ht="12.75">
      <c r="A104" s="15"/>
      <c r="B104" s="16"/>
      <c r="C104" s="17"/>
      <c r="D104" s="18"/>
      <c r="E104" s="17"/>
      <c r="F104" s="17"/>
      <c r="G104" s="18"/>
      <c r="H104" s="17"/>
      <c r="I104" s="17"/>
      <c r="J104" s="18"/>
      <c r="K104" s="17"/>
      <c r="L104" s="17"/>
      <c r="M104" s="18"/>
      <c r="N104" s="17"/>
      <c r="O104" s="17"/>
      <c r="P104" s="18"/>
      <c r="Q104" s="17"/>
      <c r="R104" s="17"/>
      <c r="S104" s="18"/>
      <c r="T104" s="17"/>
      <c r="U104" s="17"/>
      <c r="V104" s="18"/>
      <c r="W104" s="17"/>
      <c r="X104" s="17"/>
      <c r="Y104" s="18"/>
      <c r="Z104" s="17"/>
      <c r="AA104" s="17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7"/>
      <c r="AS104" s="17"/>
    </row>
    <row r="105" spans="1:45" ht="12.75">
      <c r="A105" s="15"/>
      <c r="B105" s="16"/>
      <c r="C105" s="17"/>
      <c r="D105" s="18"/>
      <c r="E105" s="17"/>
      <c r="F105" s="17"/>
      <c r="G105" s="18"/>
      <c r="H105" s="17"/>
      <c r="I105" s="17"/>
      <c r="J105" s="18"/>
      <c r="K105" s="17"/>
      <c r="L105" s="17"/>
      <c r="M105" s="18"/>
      <c r="N105" s="17"/>
      <c r="O105" s="17"/>
      <c r="P105" s="18"/>
      <c r="Q105" s="17"/>
      <c r="R105" s="17"/>
      <c r="S105" s="18"/>
      <c r="T105" s="17"/>
      <c r="U105" s="17"/>
      <c r="V105" s="18"/>
      <c r="W105" s="17"/>
      <c r="X105" s="17"/>
      <c r="Y105" s="18"/>
      <c r="Z105" s="17"/>
      <c r="AA105" s="17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7"/>
      <c r="AS105" s="17"/>
    </row>
    <row r="106" spans="1:45" ht="12.75">
      <c r="A106" s="15"/>
      <c r="B106" s="16"/>
      <c r="C106" s="17"/>
      <c r="D106" s="18"/>
      <c r="E106" s="17"/>
      <c r="F106" s="17"/>
      <c r="G106" s="18"/>
      <c r="H106" s="17"/>
      <c r="I106" s="17"/>
      <c r="J106" s="18"/>
      <c r="K106" s="17"/>
      <c r="L106" s="17"/>
      <c r="M106" s="18"/>
      <c r="N106" s="17"/>
      <c r="O106" s="17"/>
      <c r="P106" s="18"/>
      <c r="Q106" s="17"/>
      <c r="R106" s="17"/>
      <c r="S106" s="18"/>
      <c r="T106" s="17"/>
      <c r="U106" s="17"/>
      <c r="V106" s="18"/>
      <c r="W106" s="17"/>
      <c r="X106" s="17"/>
      <c r="Y106" s="18"/>
      <c r="Z106" s="17"/>
      <c r="AA106" s="17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7"/>
      <c r="AS106" s="17"/>
    </row>
    <row r="107" spans="1:45" ht="12.75">
      <c r="A107" s="15"/>
      <c r="B107" s="16"/>
      <c r="C107" s="17"/>
      <c r="D107" s="18"/>
      <c r="E107" s="17"/>
      <c r="F107" s="17"/>
      <c r="G107" s="18"/>
      <c r="H107" s="17"/>
      <c r="I107" s="17"/>
      <c r="J107" s="18"/>
      <c r="K107" s="17"/>
      <c r="L107" s="17"/>
      <c r="M107" s="18"/>
      <c r="N107" s="17"/>
      <c r="O107" s="17"/>
      <c r="P107" s="18"/>
      <c r="Q107" s="17"/>
      <c r="R107" s="17"/>
      <c r="S107" s="18"/>
      <c r="T107" s="17"/>
      <c r="U107" s="17"/>
      <c r="V107" s="18"/>
      <c r="W107" s="17"/>
      <c r="X107" s="17"/>
      <c r="Y107" s="18"/>
      <c r="Z107" s="17"/>
      <c r="AA107" s="17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7"/>
      <c r="AS107" s="17"/>
    </row>
    <row r="108" spans="1:45" ht="12.75">
      <c r="A108" s="15"/>
      <c r="B108" s="16"/>
      <c r="C108" s="17"/>
      <c r="D108" s="18"/>
      <c r="E108" s="17"/>
      <c r="F108" s="17"/>
      <c r="G108" s="18"/>
      <c r="H108" s="17"/>
      <c r="I108" s="17"/>
      <c r="J108" s="18"/>
      <c r="K108" s="17"/>
      <c r="L108" s="17"/>
      <c r="M108" s="18"/>
      <c r="N108" s="17"/>
      <c r="O108" s="17"/>
      <c r="P108" s="18"/>
      <c r="Q108" s="17"/>
      <c r="R108" s="17"/>
      <c r="S108" s="18"/>
      <c r="T108" s="17"/>
      <c r="U108" s="17"/>
      <c r="V108" s="18"/>
      <c r="W108" s="17"/>
      <c r="X108" s="17"/>
      <c r="Y108" s="18"/>
      <c r="Z108" s="17"/>
      <c r="AA108" s="17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7"/>
      <c r="AS108" s="17"/>
    </row>
    <row r="109" spans="1:45" ht="12.75">
      <c r="A109" s="15"/>
      <c r="B109" s="16"/>
      <c r="C109" s="17"/>
      <c r="D109" s="18"/>
      <c r="E109" s="17"/>
      <c r="F109" s="17"/>
      <c r="G109" s="18"/>
      <c r="H109" s="17"/>
      <c r="I109" s="17"/>
      <c r="J109" s="18"/>
      <c r="K109" s="17"/>
      <c r="L109" s="17"/>
      <c r="M109" s="18"/>
      <c r="N109" s="17"/>
      <c r="O109" s="17"/>
      <c r="P109" s="18"/>
      <c r="Q109" s="17"/>
      <c r="R109" s="17"/>
      <c r="S109" s="18"/>
      <c r="T109" s="17"/>
      <c r="U109" s="17"/>
      <c r="V109" s="18"/>
      <c r="W109" s="17"/>
      <c r="X109" s="17"/>
      <c r="Y109" s="18"/>
      <c r="Z109" s="17"/>
      <c r="AA109" s="17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7"/>
      <c r="AS109" s="17"/>
    </row>
    <row r="110" spans="1:45" ht="12.75">
      <c r="A110" s="15"/>
      <c r="B110" s="16"/>
      <c r="C110" s="17"/>
      <c r="D110" s="18"/>
      <c r="E110" s="17"/>
      <c r="F110" s="17"/>
      <c r="G110" s="18"/>
      <c r="H110" s="17"/>
      <c r="I110" s="17"/>
      <c r="J110" s="18"/>
      <c r="K110" s="17"/>
      <c r="L110" s="17"/>
      <c r="M110" s="18"/>
      <c r="N110" s="17"/>
      <c r="O110" s="17"/>
      <c r="P110" s="18"/>
      <c r="Q110" s="17"/>
      <c r="R110" s="17"/>
      <c r="S110" s="18"/>
      <c r="T110" s="17"/>
      <c r="U110" s="17"/>
      <c r="V110" s="18"/>
      <c r="W110" s="17"/>
      <c r="X110" s="17"/>
      <c r="Y110" s="18"/>
      <c r="Z110" s="17"/>
      <c r="AA110" s="17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7"/>
      <c r="AS110" s="17"/>
    </row>
    <row r="111" spans="1:45" ht="12.75">
      <c r="A111" s="15"/>
      <c r="B111" s="16"/>
      <c r="C111" s="17"/>
      <c r="D111" s="18"/>
      <c r="E111" s="17"/>
      <c r="F111" s="17"/>
      <c r="G111" s="18"/>
      <c r="H111" s="17"/>
      <c r="I111" s="17"/>
      <c r="J111" s="18"/>
      <c r="K111" s="17"/>
      <c r="L111" s="17"/>
      <c r="M111" s="18"/>
      <c r="N111" s="17"/>
      <c r="O111" s="17"/>
      <c r="P111" s="18"/>
      <c r="Q111" s="17"/>
      <c r="R111" s="17"/>
      <c r="S111" s="18"/>
      <c r="T111" s="17"/>
      <c r="U111" s="17"/>
      <c r="V111" s="18"/>
      <c r="W111" s="17"/>
      <c r="X111" s="17"/>
      <c r="Y111" s="18"/>
      <c r="Z111" s="17"/>
      <c r="AA111" s="17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7"/>
      <c r="AS111" s="17"/>
    </row>
    <row r="112" spans="1:45" ht="12.75">
      <c r="A112" s="15"/>
      <c r="B112" s="16"/>
      <c r="C112" s="17"/>
      <c r="D112" s="18"/>
      <c r="E112" s="17"/>
      <c r="F112" s="17"/>
      <c r="G112" s="18"/>
      <c r="H112" s="17"/>
      <c r="I112" s="17"/>
      <c r="J112" s="18"/>
      <c r="K112" s="17"/>
      <c r="L112" s="17"/>
      <c r="M112" s="18"/>
      <c r="N112" s="17"/>
      <c r="O112" s="17"/>
      <c r="P112" s="18"/>
      <c r="Q112" s="17"/>
      <c r="R112" s="17"/>
      <c r="S112" s="18"/>
      <c r="T112" s="17"/>
      <c r="U112" s="17"/>
      <c r="V112" s="18"/>
      <c r="W112" s="17"/>
      <c r="X112" s="17"/>
      <c r="Y112" s="18"/>
      <c r="Z112" s="17"/>
      <c r="AA112" s="17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7"/>
      <c r="AS112" s="17"/>
    </row>
    <row r="113" spans="1:45" ht="12.75">
      <c r="A113" s="15"/>
      <c r="B113" s="16"/>
      <c r="C113" s="17"/>
      <c r="D113" s="18"/>
      <c r="E113" s="17"/>
      <c r="F113" s="17"/>
      <c r="G113" s="18"/>
      <c r="H113" s="17"/>
      <c r="I113" s="17"/>
      <c r="J113" s="18"/>
      <c r="K113" s="17"/>
      <c r="L113" s="17"/>
      <c r="M113" s="18"/>
      <c r="N113" s="17"/>
      <c r="O113" s="17"/>
      <c r="P113" s="18"/>
      <c r="Q113" s="17"/>
      <c r="R113" s="17"/>
      <c r="S113" s="18"/>
      <c r="T113" s="17"/>
      <c r="U113" s="17"/>
      <c r="V113" s="18"/>
      <c r="W113" s="17"/>
      <c r="X113" s="17"/>
      <c r="Y113" s="18"/>
      <c r="Z113" s="17"/>
      <c r="AA113" s="17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7"/>
      <c r="AS113" s="17"/>
    </row>
    <row r="114" spans="1:45" ht="12.75">
      <c r="A114" s="15"/>
      <c r="B114" s="16"/>
      <c r="C114" s="17"/>
      <c r="D114" s="18"/>
      <c r="E114" s="17"/>
      <c r="F114" s="17"/>
      <c r="G114" s="18"/>
      <c r="H114" s="17"/>
      <c r="I114" s="17"/>
      <c r="J114" s="18"/>
      <c r="K114" s="17"/>
      <c r="L114" s="17"/>
      <c r="M114" s="18"/>
      <c r="N114" s="17"/>
      <c r="O114" s="17"/>
      <c r="P114" s="18"/>
      <c r="Q114" s="17"/>
      <c r="R114" s="17"/>
      <c r="S114" s="18"/>
      <c r="T114" s="17"/>
      <c r="U114" s="17"/>
      <c r="V114" s="18"/>
      <c r="W114" s="17"/>
      <c r="X114" s="17"/>
      <c r="Y114" s="18"/>
      <c r="Z114" s="17"/>
      <c r="AA114" s="17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7"/>
      <c r="AS114" s="17"/>
    </row>
    <row r="115" spans="1:45" ht="12.75">
      <c r="A115" s="15"/>
      <c r="B115" s="16"/>
      <c r="C115" s="17"/>
      <c r="D115" s="18"/>
      <c r="E115" s="17"/>
      <c r="F115" s="17"/>
      <c r="G115" s="18"/>
      <c r="H115" s="17"/>
      <c r="I115" s="17"/>
      <c r="J115" s="18"/>
      <c r="K115" s="17"/>
      <c r="L115" s="17"/>
      <c r="M115" s="18"/>
      <c r="N115" s="17"/>
      <c r="O115" s="17"/>
      <c r="P115" s="18"/>
      <c r="Q115" s="17"/>
      <c r="R115" s="17"/>
      <c r="S115" s="18"/>
      <c r="T115" s="17"/>
      <c r="U115" s="17"/>
      <c r="V115" s="18"/>
      <c r="W115" s="17"/>
      <c r="X115" s="17"/>
      <c r="Y115" s="18"/>
      <c r="Z115" s="17"/>
      <c r="AA115" s="17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7"/>
      <c r="AS115" s="17"/>
    </row>
    <row r="116" spans="1:45" ht="12.75">
      <c r="A116" s="15"/>
      <c r="B116" s="16"/>
      <c r="C116" s="17"/>
      <c r="D116" s="18"/>
      <c r="E116" s="17"/>
      <c r="F116" s="17"/>
      <c r="G116" s="18"/>
      <c r="H116" s="17"/>
      <c r="I116" s="17"/>
      <c r="J116" s="18"/>
      <c r="K116" s="17"/>
      <c r="L116" s="17"/>
      <c r="M116" s="18"/>
      <c r="N116" s="17"/>
      <c r="O116" s="17"/>
      <c r="P116" s="18"/>
      <c r="Q116" s="17"/>
      <c r="R116" s="17"/>
      <c r="S116" s="18"/>
      <c r="T116" s="17"/>
      <c r="U116" s="17"/>
      <c r="V116" s="18"/>
      <c r="W116" s="17"/>
      <c r="X116" s="17"/>
      <c r="Y116" s="18"/>
      <c r="Z116" s="17"/>
      <c r="AA116" s="17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7"/>
      <c r="AS116" s="17"/>
    </row>
    <row r="117" spans="1:45" ht="12.75">
      <c r="A117" s="15"/>
      <c r="B117" s="16"/>
      <c r="C117" s="17"/>
      <c r="D117" s="18"/>
      <c r="E117" s="17"/>
      <c r="F117" s="17"/>
      <c r="G117" s="18"/>
      <c r="H117" s="17"/>
      <c r="I117" s="17"/>
      <c r="J117" s="18"/>
      <c r="K117" s="17"/>
      <c r="L117" s="17"/>
      <c r="M117" s="18"/>
      <c r="N117" s="17"/>
      <c r="O117" s="17"/>
      <c r="P117" s="18"/>
      <c r="Q117" s="17"/>
      <c r="R117" s="17"/>
      <c r="S117" s="18"/>
      <c r="T117" s="17"/>
      <c r="U117" s="17"/>
      <c r="V117" s="18"/>
      <c r="W117" s="17"/>
      <c r="X117" s="17"/>
      <c r="Y117" s="18"/>
      <c r="Z117" s="17"/>
      <c r="AA117" s="17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7"/>
      <c r="AS117" s="17"/>
    </row>
    <row r="118" spans="1:45" ht="12.75">
      <c r="A118" s="15"/>
      <c r="B118" s="16"/>
      <c r="C118" s="17"/>
      <c r="D118" s="18"/>
      <c r="E118" s="17"/>
      <c r="F118" s="17"/>
      <c r="G118" s="18"/>
      <c r="H118" s="17"/>
      <c r="I118" s="17"/>
      <c r="J118" s="18"/>
      <c r="K118" s="17"/>
      <c r="L118" s="17"/>
      <c r="M118" s="18"/>
      <c r="N118" s="17"/>
      <c r="O118" s="17"/>
      <c r="P118" s="18"/>
      <c r="Q118" s="17"/>
      <c r="R118" s="17"/>
      <c r="S118" s="18"/>
      <c r="T118" s="17"/>
      <c r="U118" s="17"/>
      <c r="V118" s="18"/>
      <c r="W118" s="17"/>
      <c r="X118" s="17"/>
      <c r="Y118" s="18"/>
      <c r="Z118" s="17"/>
      <c r="AA118" s="17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7"/>
      <c r="AS118" s="17"/>
    </row>
  </sheetData>
  <mergeCells count="41">
    <mergeCell ref="D4:E4"/>
    <mergeCell ref="D3:E3"/>
    <mergeCell ref="G4:H4"/>
    <mergeCell ref="G3:H3"/>
    <mergeCell ref="J4:K4"/>
    <mergeCell ref="J3:K3"/>
    <mergeCell ref="M4:N4"/>
    <mergeCell ref="M3:N3"/>
    <mergeCell ref="P4:Q4"/>
    <mergeCell ref="P3:Q3"/>
    <mergeCell ref="S4:T4"/>
    <mergeCell ref="S3:T3"/>
    <mergeCell ref="V4:W4"/>
    <mergeCell ref="V3:W3"/>
    <mergeCell ref="Y4:Z4"/>
    <mergeCell ref="Y3:Z3"/>
    <mergeCell ref="D5:Z5"/>
    <mergeCell ref="D55:E55"/>
    <mergeCell ref="D56:E56"/>
    <mergeCell ref="D57:E57"/>
    <mergeCell ref="G55:H55"/>
    <mergeCell ref="G56:H56"/>
    <mergeCell ref="G57:H57"/>
    <mergeCell ref="J55:K55"/>
    <mergeCell ref="J56:K56"/>
    <mergeCell ref="J57:K57"/>
    <mergeCell ref="M55:N55"/>
    <mergeCell ref="M56:N56"/>
    <mergeCell ref="M57:N57"/>
    <mergeCell ref="P55:Q55"/>
    <mergeCell ref="P56:Q56"/>
    <mergeCell ref="P57:Q57"/>
    <mergeCell ref="Y55:Z55"/>
    <mergeCell ref="Y56:Z56"/>
    <mergeCell ref="Y57:Z57"/>
    <mergeCell ref="S55:T55"/>
    <mergeCell ref="S56:T56"/>
    <mergeCell ref="S57:T57"/>
    <mergeCell ref="V55:W55"/>
    <mergeCell ref="V56:W56"/>
    <mergeCell ref="V57:W57"/>
  </mergeCells>
  <printOptions/>
  <pageMargins left="0.75" right="0.75" top="1" bottom="1" header="0.5" footer="0.5"/>
  <pageSetup fitToHeight="1" fitToWidth="1" horizontalDpi="1200" verticalDpi="12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2007-02-13T20:39:46Z</cp:lastPrinted>
  <dcterms:created xsi:type="dcterms:W3CDTF">2007-02-13T20:11:08Z</dcterms:created>
  <dcterms:modified xsi:type="dcterms:W3CDTF">2009-07-02T21:46:22Z</dcterms:modified>
  <cp:category/>
  <cp:version/>
  <cp:contentType/>
  <cp:contentStatus/>
</cp:coreProperties>
</file>