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5465" activeTab="0"/>
  </bookViews>
  <sheets>
    <sheet name="Sheet1" sheetId="1" r:id="rId1"/>
  </sheets>
  <definedNames>
    <definedName name="_xlnm.Print_Area" localSheetId="0">'Sheet1'!$A$1:$AF$52</definedName>
  </definedNames>
  <calcPr fullCalcOnLoad="1"/>
</workbook>
</file>

<file path=xl/sharedStrings.xml><?xml version="1.0" encoding="utf-8"?>
<sst xmlns="http://schemas.openxmlformats.org/spreadsheetml/2006/main" count="55" uniqueCount="55">
  <si>
    <t>Note: Single year data should not be used to evaluate alfalfa varieties or choose alfalfa cultivars</t>
  </si>
  <si>
    <t>Cut 1</t>
  </si>
  <si>
    <t>Cut 2</t>
  </si>
  <si>
    <t>Cut 3</t>
  </si>
  <si>
    <t>Cut 4</t>
  </si>
  <si>
    <t>YEAR</t>
  </si>
  <si>
    <t>TOTAL</t>
  </si>
  <si>
    <t>FD</t>
  </si>
  <si>
    <t>Dry t/a</t>
  </si>
  <si>
    <t>WL357HQ</t>
  </si>
  <si>
    <t>Blazer XL</t>
  </si>
  <si>
    <t>DS309Hyb</t>
  </si>
  <si>
    <t>Dura 512</t>
  </si>
  <si>
    <t>Expedition</t>
  </si>
  <si>
    <t>WL319HQ</t>
  </si>
  <si>
    <t>LegenDairy 5.0</t>
  </si>
  <si>
    <t>Recover</t>
  </si>
  <si>
    <t>Alfa Star II</t>
  </si>
  <si>
    <t>Boulder (4M125)</t>
  </si>
  <si>
    <t>LM 459 WD</t>
  </si>
  <si>
    <t>Plumas</t>
  </si>
  <si>
    <t>MasterPiece</t>
  </si>
  <si>
    <t>CW94023</t>
  </si>
  <si>
    <t>Vitro</t>
  </si>
  <si>
    <t>CW5440</t>
  </si>
  <si>
    <t>Rebound 5.0</t>
  </si>
  <si>
    <t>C 316 Lot9078</t>
  </si>
  <si>
    <t>Hybriforce-420/Wet</t>
  </si>
  <si>
    <t>54Q25</t>
  </si>
  <si>
    <t>Xtra-3</t>
  </si>
  <si>
    <t>Mountaineer 2.0 (4M124)</t>
  </si>
  <si>
    <t>CW05009</t>
  </si>
  <si>
    <t>DS218</t>
  </si>
  <si>
    <t>WL325HQ</t>
  </si>
  <si>
    <t>SW435(SW4A135)</t>
  </si>
  <si>
    <t>Innovator +Z</t>
  </si>
  <si>
    <t>Reward II</t>
  </si>
  <si>
    <t>SW5329</t>
  </si>
  <si>
    <t>Vernal</t>
  </si>
  <si>
    <t>SW4328</t>
  </si>
  <si>
    <t>SW4310</t>
  </si>
  <si>
    <t>SW5307</t>
  </si>
  <si>
    <t>Magna601</t>
  </si>
  <si>
    <t>SW6330</t>
  </si>
  <si>
    <t>MEAN</t>
  </si>
  <si>
    <t>CV</t>
  </si>
  <si>
    <t>LSD (0.1)</t>
  </si>
  <si>
    <t>Trial seeded at 25 lb/acre viable seed at UC Intermountain Research and Extension Center, Tulelake CA.</t>
  </si>
  <si>
    <t>Entries followed by the same letter are not significantly different at the 10% probability level according to Fisher's (protected) LSD.</t>
  </si>
  <si>
    <t>FD = Fall Dormancy reported by seed companies.</t>
  </si>
  <si>
    <t>% of</t>
  </si>
  <si>
    <t>VERNAL</t>
  </si>
  <si>
    <t>Released Varieties</t>
  </si>
  <si>
    <t>Experimental Varieties</t>
  </si>
  <si>
    <t>TABLE 1. 2007 YIELDS,  UC TULELAKE ALFALFA CULTIVAR TRIAL.  TRIAL PLANTED 5/21/04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</si>
</sst>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\ \ \(* 0\)"/>
    <numFmt numFmtId="166" formatCode="0.0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2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workbookViewId="0" topLeftCell="A1">
      <selection activeCell="V44" sqref="V44"/>
    </sheetView>
  </sheetViews>
  <sheetFormatPr defaultColWidth="9.140625" defaultRowHeight="12.75"/>
  <cols>
    <col min="1" max="1" width="17.7109375" style="21" customWidth="1"/>
    <col min="2" max="2" width="3.421875" style="22" customWidth="1"/>
    <col min="3" max="3" width="1.7109375" style="0" customWidth="1"/>
    <col min="4" max="4" width="3.57421875" style="23" customWidth="1"/>
    <col min="5" max="5" width="4.57421875" style="0" customWidth="1"/>
    <col min="6" max="6" width="1.7109375" style="0" customWidth="1"/>
    <col min="7" max="7" width="3.57421875" style="23" customWidth="1"/>
    <col min="8" max="8" width="4.57421875" style="0" customWidth="1"/>
    <col min="9" max="9" width="1.7109375" style="0" customWidth="1"/>
    <col min="10" max="10" width="3.57421875" style="23" customWidth="1"/>
    <col min="11" max="11" width="4.57421875" style="0" customWidth="1"/>
    <col min="12" max="12" width="1.7109375" style="0" customWidth="1"/>
    <col min="13" max="13" width="3.57421875" style="23" customWidth="1"/>
    <col min="14" max="14" width="4.57421875" style="0" customWidth="1"/>
    <col min="15" max="15" width="1.7109375" style="0" customWidth="1"/>
    <col min="16" max="16" width="4.140625" style="23" customWidth="1"/>
    <col min="17" max="17" width="4.57421875" style="0" customWidth="1"/>
    <col min="18" max="18" width="1.421875" style="0" customWidth="1"/>
    <col min="19" max="30" width="1.421875" style="31" customWidth="1"/>
    <col min="31" max="31" width="1.1484375" style="0" customWidth="1"/>
    <col min="32" max="32" width="6.57421875" style="0" customWidth="1"/>
  </cols>
  <sheetData>
    <row r="1" spans="1:32" ht="12" customHeight="1">
      <c r="A1" s="32" t="s">
        <v>54</v>
      </c>
      <c r="B1" s="2"/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/>
      <c r="O1" s="3"/>
      <c r="P1" s="4"/>
      <c r="Q1" s="3"/>
      <c r="R1" s="3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3"/>
      <c r="AF1" s="3"/>
    </row>
    <row r="2" spans="1:32" ht="12" customHeight="1" thickBot="1">
      <c r="A2" s="1" t="s">
        <v>0</v>
      </c>
      <c r="B2" s="2"/>
      <c r="C2" s="3"/>
      <c r="D2" s="4"/>
      <c r="E2" s="3"/>
      <c r="F2" s="3"/>
      <c r="G2" s="4"/>
      <c r="H2" s="3"/>
      <c r="I2" s="3"/>
      <c r="J2" s="4"/>
      <c r="K2" s="3"/>
      <c r="L2" s="3"/>
      <c r="M2" s="4"/>
      <c r="N2" s="3"/>
      <c r="O2" s="3"/>
      <c r="P2" s="4"/>
      <c r="Q2" s="3"/>
      <c r="R2" s="3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3"/>
      <c r="AF2" s="3"/>
    </row>
    <row r="3" spans="1:32" ht="12" customHeight="1" thickTop="1">
      <c r="A3" s="5"/>
      <c r="B3" s="6"/>
      <c r="C3" s="7"/>
      <c r="D3" s="33" t="s">
        <v>1</v>
      </c>
      <c r="E3" s="33"/>
      <c r="F3" s="7"/>
      <c r="G3" s="33" t="s">
        <v>2</v>
      </c>
      <c r="H3" s="33"/>
      <c r="I3" s="7"/>
      <c r="J3" s="33" t="s">
        <v>3</v>
      </c>
      <c r="K3" s="33"/>
      <c r="L3" s="7"/>
      <c r="M3" s="33" t="s">
        <v>4</v>
      </c>
      <c r="N3" s="33"/>
      <c r="O3" s="7"/>
      <c r="P3" s="33" t="s">
        <v>5</v>
      </c>
      <c r="Q3" s="33"/>
      <c r="R3" s="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7"/>
      <c r="AF3" s="6" t="s">
        <v>50</v>
      </c>
    </row>
    <row r="4" spans="1:32" ht="12" customHeight="1">
      <c r="A4" s="8"/>
      <c r="B4" s="9"/>
      <c r="C4" s="10"/>
      <c r="D4" s="36">
        <v>39237</v>
      </c>
      <c r="E4" s="37"/>
      <c r="F4" s="10"/>
      <c r="G4" s="36">
        <v>39273</v>
      </c>
      <c r="H4" s="37"/>
      <c r="I4" s="10"/>
      <c r="J4" s="36">
        <v>39303</v>
      </c>
      <c r="K4" s="37"/>
      <c r="L4" s="10"/>
      <c r="M4" s="36">
        <v>39343</v>
      </c>
      <c r="N4" s="37"/>
      <c r="O4" s="10"/>
      <c r="P4" s="37" t="s">
        <v>6</v>
      </c>
      <c r="Q4" s="37"/>
      <c r="R4" s="10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10"/>
      <c r="AF4" s="9" t="s">
        <v>51</v>
      </c>
    </row>
    <row r="5" spans="1:32" ht="12" customHeight="1">
      <c r="A5" s="11"/>
      <c r="B5" s="12" t="s">
        <v>7</v>
      </c>
      <c r="C5" s="13"/>
      <c r="D5" s="35" t="s">
        <v>8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13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13"/>
      <c r="AF5" s="13"/>
    </row>
    <row r="6" spans="1:32" ht="12" customHeight="1">
      <c r="A6" s="24" t="s">
        <v>52</v>
      </c>
      <c r="B6" s="9"/>
      <c r="C6" s="10"/>
      <c r="D6" s="14"/>
      <c r="E6" s="10"/>
      <c r="F6" s="10"/>
      <c r="G6" s="14"/>
      <c r="H6" s="10"/>
      <c r="I6" s="10"/>
      <c r="J6" s="14"/>
      <c r="K6" s="10"/>
      <c r="L6" s="10"/>
      <c r="M6" s="14"/>
      <c r="N6" s="10"/>
      <c r="O6" s="10"/>
      <c r="P6" s="14"/>
      <c r="Q6" s="10"/>
      <c r="R6" s="10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10"/>
      <c r="AF6" s="10"/>
    </row>
    <row r="7" spans="1:32" ht="12" customHeight="1">
      <c r="A7" s="8" t="s">
        <v>9</v>
      </c>
      <c r="B7" s="9">
        <v>5</v>
      </c>
      <c r="C7" s="10"/>
      <c r="D7" s="25">
        <v>2.6361916975074555</v>
      </c>
      <c r="E7" s="15">
        <v>7</v>
      </c>
      <c r="F7" s="10"/>
      <c r="G7" s="25">
        <v>2.3679946854874054</v>
      </c>
      <c r="H7" s="15">
        <v>2</v>
      </c>
      <c r="I7" s="10"/>
      <c r="J7" s="25">
        <v>1.6712433678253729</v>
      </c>
      <c r="K7" s="15">
        <v>2</v>
      </c>
      <c r="L7" s="10"/>
      <c r="M7" s="25">
        <v>1.3659334502096518</v>
      </c>
      <c r="N7" s="15">
        <v>20</v>
      </c>
      <c r="O7" s="10"/>
      <c r="P7" s="25">
        <v>8.041363201029885</v>
      </c>
      <c r="Q7" s="15">
        <v>1</v>
      </c>
      <c r="R7" s="10"/>
      <c r="S7" s="28" t="str">
        <f aca="true" t="shared" si="0" ref="S7:S18">CHAR(65)</f>
        <v>A</v>
      </c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10"/>
      <c r="AF7" s="25">
        <v>110.8474681870936</v>
      </c>
    </row>
    <row r="8" spans="1:32" ht="12" customHeight="1">
      <c r="A8" s="8" t="s">
        <v>10</v>
      </c>
      <c r="B8" s="9">
        <v>3</v>
      </c>
      <c r="C8" s="10"/>
      <c r="D8" s="25">
        <v>2.7136474215257556</v>
      </c>
      <c r="E8" s="15">
        <v>3</v>
      </c>
      <c r="F8" s="10"/>
      <c r="G8" s="25">
        <v>2.3361334192826413</v>
      </c>
      <c r="H8" s="15">
        <v>4</v>
      </c>
      <c r="I8" s="10"/>
      <c r="J8" s="25">
        <v>1.4198296402258053</v>
      </c>
      <c r="K8" s="15">
        <v>21</v>
      </c>
      <c r="L8" s="10"/>
      <c r="M8" s="25">
        <v>1.5037437015769313</v>
      </c>
      <c r="N8" s="15">
        <v>2</v>
      </c>
      <c r="O8" s="10"/>
      <c r="P8" s="25">
        <v>7.973354182611132</v>
      </c>
      <c r="Q8" s="15">
        <v>2</v>
      </c>
      <c r="R8" s="10"/>
      <c r="S8" s="28" t="str">
        <f t="shared" si="0"/>
        <v>A</v>
      </c>
      <c r="T8" s="28" t="str">
        <f aca="true" t="shared" si="1" ref="T8:T22">CHAR(66)</f>
        <v>B</v>
      </c>
      <c r="U8" s="28"/>
      <c r="V8" s="28"/>
      <c r="W8" s="28"/>
      <c r="X8" s="28"/>
      <c r="Y8" s="28"/>
      <c r="Z8" s="28"/>
      <c r="AA8" s="28"/>
      <c r="AB8" s="28"/>
      <c r="AC8" s="28"/>
      <c r="AD8" s="28"/>
      <c r="AE8" s="10"/>
      <c r="AF8" s="25">
        <v>109.90998690224842</v>
      </c>
    </row>
    <row r="9" spans="1:32" ht="12" customHeight="1">
      <c r="A9" s="8" t="s">
        <v>11</v>
      </c>
      <c r="B9" s="9">
        <v>4</v>
      </c>
      <c r="C9" s="10"/>
      <c r="D9" s="25">
        <v>2.6079666473390795</v>
      </c>
      <c r="E9" s="15">
        <v>11</v>
      </c>
      <c r="F9" s="10"/>
      <c r="G9" s="25">
        <v>2.272467507813161</v>
      </c>
      <c r="H9" s="15">
        <v>5</v>
      </c>
      <c r="I9" s="10"/>
      <c r="J9" s="25">
        <v>1.548137460681555</v>
      </c>
      <c r="K9" s="15">
        <v>5</v>
      </c>
      <c r="L9" s="10"/>
      <c r="M9" s="25">
        <v>1.4420138670657308</v>
      </c>
      <c r="N9" s="15">
        <v>9</v>
      </c>
      <c r="O9" s="10"/>
      <c r="P9" s="25">
        <v>7.870585482899526</v>
      </c>
      <c r="Q9" s="15">
        <v>3</v>
      </c>
      <c r="R9" s="10"/>
      <c r="S9" s="28" t="str">
        <f t="shared" si="0"/>
        <v>A</v>
      </c>
      <c r="T9" s="28" t="str">
        <f t="shared" si="1"/>
        <v>B</v>
      </c>
      <c r="U9" s="28" t="str">
        <f aca="true" t="shared" si="2" ref="U9:U26">CHAR(67)</f>
        <v>C</v>
      </c>
      <c r="V9" s="28"/>
      <c r="W9" s="28"/>
      <c r="X9" s="28"/>
      <c r="Y9" s="28"/>
      <c r="Z9" s="28"/>
      <c r="AA9" s="28"/>
      <c r="AB9" s="28"/>
      <c r="AC9" s="28"/>
      <c r="AD9" s="28"/>
      <c r="AE9" s="10"/>
      <c r="AF9" s="25">
        <v>108.49335518358009</v>
      </c>
    </row>
    <row r="10" spans="1:32" ht="12" customHeight="1">
      <c r="A10" s="8" t="s">
        <v>12</v>
      </c>
      <c r="B10" s="9">
        <v>5</v>
      </c>
      <c r="C10" s="10"/>
      <c r="D10" s="25">
        <v>2.650880045287008</v>
      </c>
      <c r="E10" s="15">
        <v>6</v>
      </c>
      <c r="F10" s="10"/>
      <c r="G10" s="25">
        <v>2.190553333372761</v>
      </c>
      <c r="H10" s="15">
        <v>15</v>
      </c>
      <c r="I10" s="10"/>
      <c r="J10" s="25">
        <v>1.544479361047575</v>
      </c>
      <c r="K10" s="15">
        <v>8</v>
      </c>
      <c r="L10" s="10"/>
      <c r="M10" s="25">
        <v>1.4700505515287694</v>
      </c>
      <c r="N10" s="15">
        <v>4</v>
      </c>
      <c r="O10" s="10"/>
      <c r="P10" s="25">
        <v>7.855963291236113</v>
      </c>
      <c r="Q10" s="15">
        <v>4</v>
      </c>
      <c r="R10" s="10"/>
      <c r="S10" s="28" t="str">
        <f t="shared" si="0"/>
        <v>A</v>
      </c>
      <c r="T10" s="28" t="str">
        <f t="shared" si="1"/>
        <v>B</v>
      </c>
      <c r="U10" s="28" t="str">
        <f t="shared" si="2"/>
        <v>C</v>
      </c>
      <c r="V10" s="28"/>
      <c r="W10" s="28"/>
      <c r="X10" s="28"/>
      <c r="Y10" s="28"/>
      <c r="Z10" s="28"/>
      <c r="AA10" s="28"/>
      <c r="AB10" s="28"/>
      <c r="AC10" s="28"/>
      <c r="AD10" s="28"/>
      <c r="AE10" s="10"/>
      <c r="AF10" s="25">
        <v>108.29179322390787</v>
      </c>
    </row>
    <row r="11" spans="1:32" ht="12" customHeight="1">
      <c r="A11" s="8" t="s">
        <v>13</v>
      </c>
      <c r="B11" s="9">
        <v>5</v>
      </c>
      <c r="C11" s="10"/>
      <c r="D11" s="25">
        <v>2.4036629651023347</v>
      </c>
      <c r="E11" s="15">
        <v>26</v>
      </c>
      <c r="F11" s="10"/>
      <c r="G11" s="25">
        <v>2.41912654828266</v>
      </c>
      <c r="H11" s="15">
        <v>1</v>
      </c>
      <c r="I11" s="10"/>
      <c r="J11" s="25">
        <v>1.5504947847137873</v>
      </c>
      <c r="K11" s="15">
        <v>4</v>
      </c>
      <c r="L11" s="10"/>
      <c r="M11" s="25">
        <v>1.4682486318956363</v>
      </c>
      <c r="N11" s="15">
        <v>6</v>
      </c>
      <c r="O11" s="10"/>
      <c r="P11" s="25">
        <v>7.841532929994419</v>
      </c>
      <c r="Q11" s="15">
        <v>5</v>
      </c>
      <c r="R11" s="10"/>
      <c r="S11" s="28" t="str">
        <f t="shared" si="0"/>
        <v>A</v>
      </c>
      <c r="T11" s="28" t="str">
        <f t="shared" si="1"/>
        <v>B</v>
      </c>
      <c r="U11" s="28" t="str">
        <f t="shared" si="2"/>
        <v>C</v>
      </c>
      <c r="V11" s="28" t="str">
        <f aca="true" t="shared" si="3" ref="V11:V28">CHAR(68)</f>
        <v>D</v>
      </c>
      <c r="W11" s="28"/>
      <c r="X11" s="28"/>
      <c r="Y11" s="28"/>
      <c r="Z11" s="28"/>
      <c r="AA11" s="28"/>
      <c r="AB11" s="28"/>
      <c r="AC11" s="28"/>
      <c r="AD11" s="28"/>
      <c r="AE11" s="10"/>
      <c r="AF11" s="25">
        <v>108.09287558162777</v>
      </c>
    </row>
    <row r="12" spans="1:32" ht="12" customHeight="1">
      <c r="A12" s="8" t="s">
        <v>14</v>
      </c>
      <c r="B12" s="9">
        <v>3</v>
      </c>
      <c r="C12" s="10"/>
      <c r="D12" s="25">
        <v>2.8856393489077385</v>
      </c>
      <c r="E12" s="15">
        <v>1</v>
      </c>
      <c r="F12" s="10"/>
      <c r="G12" s="25">
        <v>2.186575707549422</v>
      </c>
      <c r="H12" s="15">
        <v>18</v>
      </c>
      <c r="I12" s="10"/>
      <c r="J12" s="25">
        <v>1.4582766536089313</v>
      </c>
      <c r="K12" s="15">
        <v>15</v>
      </c>
      <c r="L12" s="10"/>
      <c r="M12" s="25">
        <v>1.2617736662959083</v>
      </c>
      <c r="N12" s="15">
        <v>34</v>
      </c>
      <c r="O12" s="10"/>
      <c r="P12" s="25">
        <v>7.792265376362001</v>
      </c>
      <c r="Q12" s="15">
        <v>6</v>
      </c>
      <c r="R12" s="10"/>
      <c r="S12" s="28" t="str">
        <f t="shared" si="0"/>
        <v>A</v>
      </c>
      <c r="T12" s="28" t="str">
        <f t="shared" si="1"/>
        <v>B</v>
      </c>
      <c r="U12" s="28" t="str">
        <f t="shared" si="2"/>
        <v>C</v>
      </c>
      <c r="V12" s="28" t="str">
        <f t="shared" si="3"/>
        <v>D</v>
      </c>
      <c r="W12" s="28" t="str">
        <f aca="true" t="shared" si="4" ref="W12:W32">CHAR(69)</f>
        <v>E</v>
      </c>
      <c r="X12" s="28"/>
      <c r="Y12" s="28"/>
      <c r="Z12" s="28"/>
      <c r="AA12" s="28"/>
      <c r="AB12" s="28"/>
      <c r="AC12" s="28"/>
      <c r="AD12" s="28"/>
      <c r="AE12" s="10"/>
      <c r="AF12" s="25">
        <v>107.41373904129266</v>
      </c>
    </row>
    <row r="13" spans="1:32" ht="12" customHeight="1">
      <c r="A13" s="8" t="s">
        <v>15</v>
      </c>
      <c r="B13" s="9">
        <v>3</v>
      </c>
      <c r="C13" s="10"/>
      <c r="D13" s="25">
        <v>2.6179753314216208</v>
      </c>
      <c r="E13" s="15">
        <v>8</v>
      </c>
      <c r="F13" s="10"/>
      <c r="G13" s="25">
        <v>2.233127118354634</v>
      </c>
      <c r="H13" s="15">
        <v>9</v>
      </c>
      <c r="I13" s="10"/>
      <c r="J13" s="25">
        <v>1.4767532497228193</v>
      </c>
      <c r="K13" s="15">
        <v>14</v>
      </c>
      <c r="L13" s="10"/>
      <c r="M13" s="25">
        <v>1.393218454001706</v>
      </c>
      <c r="N13" s="15">
        <v>15</v>
      </c>
      <c r="O13" s="10"/>
      <c r="P13" s="25">
        <v>7.72107415350078</v>
      </c>
      <c r="Q13" s="15">
        <v>7</v>
      </c>
      <c r="R13" s="10"/>
      <c r="S13" s="28" t="str">
        <f t="shared" si="0"/>
        <v>A</v>
      </c>
      <c r="T13" s="28" t="str">
        <f t="shared" si="1"/>
        <v>B</v>
      </c>
      <c r="U13" s="28" t="str">
        <f t="shared" si="2"/>
        <v>C</v>
      </c>
      <c r="V13" s="28" t="str">
        <f t="shared" si="3"/>
        <v>D</v>
      </c>
      <c r="W13" s="28" t="str">
        <f t="shared" si="4"/>
        <v>E</v>
      </c>
      <c r="X13" s="28" t="str">
        <f aca="true" t="shared" si="5" ref="X13:X33">CHAR(70)</f>
        <v>F</v>
      </c>
      <c r="Y13" s="28"/>
      <c r="Z13" s="28"/>
      <c r="AA13" s="28"/>
      <c r="AB13" s="28"/>
      <c r="AC13" s="28"/>
      <c r="AD13" s="28"/>
      <c r="AE13" s="10"/>
      <c r="AF13" s="25">
        <v>106.43239214599276</v>
      </c>
    </row>
    <row r="14" spans="1:32" ht="12" customHeight="1">
      <c r="A14" s="8" t="s">
        <v>16</v>
      </c>
      <c r="B14" s="9">
        <v>5</v>
      </c>
      <c r="C14" s="10"/>
      <c r="D14" s="25">
        <v>2.4134002606095386</v>
      </c>
      <c r="E14" s="15">
        <v>24</v>
      </c>
      <c r="F14" s="10"/>
      <c r="G14" s="25">
        <v>2.3560531233422237</v>
      </c>
      <c r="H14" s="15">
        <v>3</v>
      </c>
      <c r="I14" s="10"/>
      <c r="J14" s="25">
        <v>1.552891599796003</v>
      </c>
      <c r="K14" s="15">
        <v>3</v>
      </c>
      <c r="L14" s="10"/>
      <c r="M14" s="25">
        <v>1.3752667231365294</v>
      </c>
      <c r="N14" s="15">
        <v>19</v>
      </c>
      <c r="O14" s="10"/>
      <c r="P14" s="25">
        <v>7.697611706884295</v>
      </c>
      <c r="Q14" s="15">
        <v>8</v>
      </c>
      <c r="R14" s="10"/>
      <c r="S14" s="28" t="str">
        <f t="shared" si="0"/>
        <v>A</v>
      </c>
      <c r="T14" s="28" t="str">
        <f t="shared" si="1"/>
        <v>B</v>
      </c>
      <c r="U14" s="28" t="str">
        <f t="shared" si="2"/>
        <v>C</v>
      </c>
      <c r="V14" s="28" t="str">
        <f t="shared" si="3"/>
        <v>D</v>
      </c>
      <c r="W14" s="28" t="str">
        <f t="shared" si="4"/>
        <v>E</v>
      </c>
      <c r="X14" s="28" t="str">
        <f t="shared" si="5"/>
        <v>F</v>
      </c>
      <c r="Y14" s="28" t="str">
        <f aca="true" t="shared" si="6" ref="Y14:Y34">CHAR(71)</f>
        <v>G</v>
      </c>
      <c r="Z14" s="28"/>
      <c r="AA14" s="28"/>
      <c r="AB14" s="28"/>
      <c r="AC14" s="28"/>
      <c r="AD14" s="28"/>
      <c r="AE14" s="10"/>
      <c r="AF14" s="25">
        <v>106.10897026590918</v>
      </c>
    </row>
    <row r="15" spans="1:32" ht="12" customHeight="1">
      <c r="A15" s="8" t="s">
        <v>17</v>
      </c>
      <c r="B15" s="9">
        <v>4</v>
      </c>
      <c r="C15" s="10"/>
      <c r="D15" s="25">
        <v>2.555781350693562</v>
      </c>
      <c r="E15" s="15">
        <v>16</v>
      </c>
      <c r="F15" s="10"/>
      <c r="G15" s="25">
        <v>2.114990356232874</v>
      </c>
      <c r="H15" s="15">
        <v>23</v>
      </c>
      <c r="I15" s="10"/>
      <c r="J15" s="25">
        <v>1.6736751199082576</v>
      </c>
      <c r="K15" s="15">
        <v>1</v>
      </c>
      <c r="L15" s="10"/>
      <c r="M15" s="25">
        <v>1.3458878299299752</v>
      </c>
      <c r="N15" s="15">
        <v>23</v>
      </c>
      <c r="O15" s="10"/>
      <c r="P15" s="25">
        <v>7.6903346567646675</v>
      </c>
      <c r="Q15" s="15">
        <v>9</v>
      </c>
      <c r="R15" s="10"/>
      <c r="S15" s="28" t="str">
        <f t="shared" si="0"/>
        <v>A</v>
      </c>
      <c r="T15" s="28" t="str">
        <f t="shared" si="1"/>
        <v>B</v>
      </c>
      <c r="U15" s="28" t="str">
        <f t="shared" si="2"/>
        <v>C</v>
      </c>
      <c r="V15" s="28" t="str">
        <f t="shared" si="3"/>
        <v>D</v>
      </c>
      <c r="W15" s="28" t="str">
        <f t="shared" si="4"/>
        <v>E</v>
      </c>
      <c r="X15" s="28" t="str">
        <f t="shared" si="5"/>
        <v>F</v>
      </c>
      <c r="Y15" s="28" t="str">
        <f t="shared" si="6"/>
        <v>G</v>
      </c>
      <c r="Z15" s="28"/>
      <c r="AA15" s="28"/>
      <c r="AB15" s="28"/>
      <c r="AC15" s="28"/>
      <c r="AD15" s="28"/>
      <c r="AE15" s="10"/>
      <c r="AF15" s="25">
        <v>106.00865859468307</v>
      </c>
    </row>
    <row r="16" spans="1:32" ht="12" customHeight="1">
      <c r="A16" s="8" t="s">
        <v>18</v>
      </c>
      <c r="B16" s="9">
        <v>5</v>
      </c>
      <c r="C16" s="10"/>
      <c r="D16" s="25">
        <v>2.4008139901197865</v>
      </c>
      <c r="E16" s="15">
        <v>27</v>
      </c>
      <c r="F16" s="10"/>
      <c r="G16" s="25">
        <v>2.2146304743601766</v>
      </c>
      <c r="H16" s="15">
        <v>13</v>
      </c>
      <c r="I16" s="10"/>
      <c r="J16" s="25">
        <v>1.523310340672048</v>
      </c>
      <c r="K16" s="15">
        <v>10</v>
      </c>
      <c r="L16" s="10"/>
      <c r="M16" s="25">
        <v>1.466138553399553</v>
      </c>
      <c r="N16" s="15">
        <v>7</v>
      </c>
      <c r="O16" s="10"/>
      <c r="P16" s="25">
        <v>7.604893358551564</v>
      </c>
      <c r="Q16" s="15">
        <v>10</v>
      </c>
      <c r="R16" s="10"/>
      <c r="S16" s="28" t="str">
        <f t="shared" si="0"/>
        <v>A</v>
      </c>
      <c r="T16" s="28" t="str">
        <f t="shared" si="1"/>
        <v>B</v>
      </c>
      <c r="U16" s="28" t="str">
        <f t="shared" si="2"/>
        <v>C</v>
      </c>
      <c r="V16" s="28" t="str">
        <f t="shared" si="3"/>
        <v>D</v>
      </c>
      <c r="W16" s="28" t="str">
        <f t="shared" si="4"/>
        <v>E</v>
      </c>
      <c r="X16" s="28" t="str">
        <f t="shared" si="5"/>
        <v>F</v>
      </c>
      <c r="Y16" s="28" t="str">
        <f t="shared" si="6"/>
        <v>G</v>
      </c>
      <c r="Z16" s="28" t="str">
        <f aca="true" t="shared" si="7" ref="Z16:Z34">CHAR(72)</f>
        <v>H</v>
      </c>
      <c r="AA16" s="28"/>
      <c r="AB16" s="28"/>
      <c r="AC16" s="28"/>
      <c r="AD16" s="28"/>
      <c r="AE16" s="10"/>
      <c r="AF16" s="25">
        <v>104.83087923703287</v>
      </c>
    </row>
    <row r="17" spans="1:32" ht="12" customHeight="1">
      <c r="A17" s="8" t="s">
        <v>19</v>
      </c>
      <c r="B17" s="9">
        <v>5</v>
      </c>
      <c r="C17" s="10"/>
      <c r="D17" s="25">
        <v>2.5429360179798444</v>
      </c>
      <c r="E17" s="15">
        <v>19</v>
      </c>
      <c r="F17" s="10"/>
      <c r="G17" s="25">
        <v>2.1899995144337927</v>
      </c>
      <c r="H17" s="15">
        <v>17</v>
      </c>
      <c r="I17" s="10"/>
      <c r="J17" s="25">
        <v>1.3927076111030834</v>
      </c>
      <c r="K17" s="15">
        <v>30</v>
      </c>
      <c r="L17" s="10"/>
      <c r="M17" s="25">
        <v>1.4700365236852617</v>
      </c>
      <c r="N17" s="15">
        <v>5</v>
      </c>
      <c r="O17" s="10"/>
      <c r="P17" s="25">
        <v>7.595679667201982</v>
      </c>
      <c r="Q17" s="15">
        <v>11</v>
      </c>
      <c r="R17" s="10"/>
      <c r="S17" s="28" t="str">
        <f t="shared" si="0"/>
        <v>A</v>
      </c>
      <c r="T17" s="28" t="str">
        <f t="shared" si="1"/>
        <v>B</v>
      </c>
      <c r="U17" s="28" t="str">
        <f t="shared" si="2"/>
        <v>C</v>
      </c>
      <c r="V17" s="28" t="str">
        <f t="shared" si="3"/>
        <v>D</v>
      </c>
      <c r="W17" s="28" t="str">
        <f t="shared" si="4"/>
        <v>E</v>
      </c>
      <c r="X17" s="28" t="str">
        <f t="shared" si="5"/>
        <v>F</v>
      </c>
      <c r="Y17" s="28" t="str">
        <f t="shared" si="6"/>
        <v>G</v>
      </c>
      <c r="Z17" s="28" t="str">
        <f t="shared" si="7"/>
        <v>H</v>
      </c>
      <c r="AA17" s="28"/>
      <c r="AB17" s="28"/>
      <c r="AC17" s="28"/>
      <c r="AD17" s="28"/>
      <c r="AE17" s="10"/>
      <c r="AF17" s="25">
        <v>104.70387162237525</v>
      </c>
    </row>
    <row r="18" spans="1:32" ht="12" customHeight="1">
      <c r="A18" s="8" t="s">
        <v>20</v>
      </c>
      <c r="B18" s="9">
        <v>4</v>
      </c>
      <c r="C18" s="10"/>
      <c r="D18" s="25">
        <v>2.6059656778713256</v>
      </c>
      <c r="E18" s="15">
        <v>12</v>
      </c>
      <c r="F18" s="10"/>
      <c r="G18" s="25">
        <v>2.1299009602772276</v>
      </c>
      <c r="H18" s="15">
        <v>22</v>
      </c>
      <c r="I18" s="10"/>
      <c r="J18" s="25">
        <v>1.4569916643020933</v>
      </c>
      <c r="K18" s="15">
        <v>16</v>
      </c>
      <c r="L18" s="10"/>
      <c r="M18" s="25">
        <v>1.392393118418807</v>
      </c>
      <c r="N18" s="15">
        <v>16</v>
      </c>
      <c r="O18" s="10"/>
      <c r="P18" s="25">
        <v>7.585251420869453</v>
      </c>
      <c r="Q18" s="15">
        <v>12</v>
      </c>
      <c r="R18" s="10"/>
      <c r="S18" s="28" t="str">
        <f t="shared" si="0"/>
        <v>A</v>
      </c>
      <c r="T18" s="28" t="str">
        <f t="shared" si="1"/>
        <v>B</v>
      </c>
      <c r="U18" s="28" t="str">
        <f t="shared" si="2"/>
        <v>C</v>
      </c>
      <c r="V18" s="28" t="str">
        <f t="shared" si="3"/>
        <v>D</v>
      </c>
      <c r="W18" s="28" t="str">
        <f t="shared" si="4"/>
        <v>E</v>
      </c>
      <c r="X18" s="28" t="str">
        <f t="shared" si="5"/>
        <v>F</v>
      </c>
      <c r="Y18" s="28" t="str">
        <f t="shared" si="6"/>
        <v>G</v>
      </c>
      <c r="Z18" s="28" t="str">
        <f t="shared" si="7"/>
        <v>H</v>
      </c>
      <c r="AA18" s="28"/>
      <c r="AB18" s="28"/>
      <c r="AC18" s="28"/>
      <c r="AD18" s="28"/>
      <c r="AE18" s="10"/>
      <c r="AF18" s="25">
        <v>104.56012177863678</v>
      </c>
    </row>
    <row r="19" spans="1:32" ht="12" customHeight="1">
      <c r="A19" s="8" t="s">
        <v>21</v>
      </c>
      <c r="B19" s="9">
        <v>4</v>
      </c>
      <c r="C19" s="10"/>
      <c r="D19" s="25">
        <v>2.4088611639156836</v>
      </c>
      <c r="E19" s="15">
        <v>25</v>
      </c>
      <c r="F19" s="10"/>
      <c r="G19" s="25">
        <v>2.1049171941007065</v>
      </c>
      <c r="H19" s="15">
        <v>25</v>
      </c>
      <c r="I19" s="10"/>
      <c r="J19" s="25">
        <v>1.5342498668051578</v>
      </c>
      <c r="K19" s="15">
        <v>9</v>
      </c>
      <c r="L19" s="10"/>
      <c r="M19" s="25">
        <v>1.52553608886378</v>
      </c>
      <c r="N19" s="15">
        <v>1</v>
      </c>
      <c r="O19" s="10"/>
      <c r="P19" s="25">
        <v>7.573564313685329</v>
      </c>
      <c r="Q19" s="15">
        <v>13</v>
      </c>
      <c r="R19" s="10"/>
      <c r="S19" s="28"/>
      <c r="T19" s="28" t="str">
        <f t="shared" si="1"/>
        <v>B</v>
      </c>
      <c r="U19" s="28" t="str">
        <f t="shared" si="2"/>
        <v>C</v>
      </c>
      <c r="V19" s="28" t="str">
        <f t="shared" si="3"/>
        <v>D</v>
      </c>
      <c r="W19" s="28" t="str">
        <f t="shared" si="4"/>
        <v>E</v>
      </c>
      <c r="X19" s="28" t="str">
        <f t="shared" si="5"/>
        <v>F</v>
      </c>
      <c r="Y19" s="28" t="str">
        <f t="shared" si="6"/>
        <v>G</v>
      </c>
      <c r="Z19" s="28" t="str">
        <f t="shared" si="7"/>
        <v>H</v>
      </c>
      <c r="AA19" s="28"/>
      <c r="AB19" s="28"/>
      <c r="AC19" s="28"/>
      <c r="AD19" s="28"/>
      <c r="AE19" s="10"/>
      <c r="AF19" s="25">
        <v>104.3990189644242</v>
      </c>
    </row>
    <row r="20" spans="1:32" ht="12" customHeight="1">
      <c r="A20" s="8" t="s">
        <v>23</v>
      </c>
      <c r="B20" s="9">
        <v>3</v>
      </c>
      <c r="C20" s="10"/>
      <c r="D20" s="25">
        <v>2.6573107078245326</v>
      </c>
      <c r="E20" s="15">
        <v>5</v>
      </c>
      <c r="F20" s="10"/>
      <c r="G20" s="25">
        <v>2.2629035134906395</v>
      </c>
      <c r="H20" s="15">
        <v>6</v>
      </c>
      <c r="I20" s="10"/>
      <c r="J20" s="25">
        <v>1.3936430196348184</v>
      </c>
      <c r="K20" s="15">
        <v>29</v>
      </c>
      <c r="L20" s="10"/>
      <c r="M20" s="25">
        <v>1.2344172248277394</v>
      </c>
      <c r="N20" s="15">
        <v>36</v>
      </c>
      <c r="O20" s="10"/>
      <c r="P20" s="25">
        <v>7.5482744657777285</v>
      </c>
      <c r="Q20" s="15">
        <v>15</v>
      </c>
      <c r="R20" s="10"/>
      <c r="S20" s="28"/>
      <c r="T20" s="28" t="str">
        <f t="shared" si="1"/>
        <v>B</v>
      </c>
      <c r="U20" s="28" t="str">
        <f t="shared" si="2"/>
        <v>C</v>
      </c>
      <c r="V20" s="28" t="str">
        <f t="shared" si="3"/>
        <v>D</v>
      </c>
      <c r="W20" s="28" t="str">
        <f t="shared" si="4"/>
        <v>E</v>
      </c>
      <c r="X20" s="28" t="str">
        <f t="shared" si="5"/>
        <v>F</v>
      </c>
      <c r="Y20" s="28" t="str">
        <f t="shared" si="6"/>
        <v>G</v>
      </c>
      <c r="Z20" s="28" t="str">
        <f t="shared" si="7"/>
        <v>H</v>
      </c>
      <c r="AA20" s="28" t="str">
        <f aca="true" t="shared" si="8" ref="AA20:AA34">CHAR(73)</f>
        <v>I</v>
      </c>
      <c r="AB20" s="28"/>
      <c r="AC20" s="28"/>
      <c r="AD20" s="28"/>
      <c r="AE20" s="10"/>
      <c r="AF20" s="25">
        <v>104.05040697646734</v>
      </c>
    </row>
    <row r="21" spans="1:32" ht="12" customHeight="1">
      <c r="A21" s="8" t="s">
        <v>24</v>
      </c>
      <c r="B21" s="9">
        <v>4</v>
      </c>
      <c r="C21" s="10"/>
      <c r="D21" s="25">
        <v>2.508986714290815</v>
      </c>
      <c r="E21" s="15">
        <v>21</v>
      </c>
      <c r="F21" s="10"/>
      <c r="G21" s="25">
        <v>2.2233065506046943</v>
      </c>
      <c r="H21" s="15">
        <v>11</v>
      </c>
      <c r="I21" s="10"/>
      <c r="J21" s="25">
        <v>1.4976166873648793</v>
      </c>
      <c r="K21" s="15">
        <v>11</v>
      </c>
      <c r="L21" s="10"/>
      <c r="M21" s="25">
        <v>1.3110455311626859</v>
      </c>
      <c r="N21" s="15">
        <v>28</v>
      </c>
      <c r="O21" s="10"/>
      <c r="P21" s="25">
        <v>7.540955483423073</v>
      </c>
      <c r="Q21" s="15">
        <v>16</v>
      </c>
      <c r="R21" s="10"/>
      <c r="S21" s="28"/>
      <c r="T21" s="28" t="str">
        <f t="shared" si="1"/>
        <v>B</v>
      </c>
      <c r="U21" s="28" t="str">
        <f t="shared" si="2"/>
        <v>C</v>
      </c>
      <c r="V21" s="28" t="str">
        <f t="shared" si="3"/>
        <v>D</v>
      </c>
      <c r="W21" s="28" t="str">
        <f t="shared" si="4"/>
        <v>E</v>
      </c>
      <c r="X21" s="28" t="str">
        <f t="shared" si="5"/>
        <v>F</v>
      </c>
      <c r="Y21" s="28" t="str">
        <f t="shared" si="6"/>
        <v>G</v>
      </c>
      <c r="Z21" s="28" t="str">
        <f t="shared" si="7"/>
        <v>H</v>
      </c>
      <c r="AA21" s="28" t="str">
        <f t="shared" si="8"/>
        <v>I</v>
      </c>
      <c r="AB21" s="28"/>
      <c r="AC21" s="28"/>
      <c r="AD21" s="28"/>
      <c r="AE21" s="10"/>
      <c r="AF21" s="25">
        <v>103.94951728358348</v>
      </c>
    </row>
    <row r="22" spans="1:32" ht="12" customHeight="1">
      <c r="A22" s="8" t="s">
        <v>25</v>
      </c>
      <c r="B22" s="9">
        <v>4</v>
      </c>
      <c r="C22" s="10"/>
      <c r="D22" s="25">
        <v>2.551843646953705</v>
      </c>
      <c r="E22" s="15">
        <v>18</v>
      </c>
      <c r="F22" s="10"/>
      <c r="G22" s="25">
        <v>2.2343545258594117</v>
      </c>
      <c r="H22" s="15">
        <v>8</v>
      </c>
      <c r="I22" s="10"/>
      <c r="J22" s="25">
        <v>1.490438292995316</v>
      </c>
      <c r="K22" s="15">
        <v>13</v>
      </c>
      <c r="L22" s="10"/>
      <c r="M22" s="25">
        <v>1.2621318109464266</v>
      </c>
      <c r="N22" s="15">
        <v>33</v>
      </c>
      <c r="O22" s="10"/>
      <c r="P22" s="25">
        <v>7.53876827675486</v>
      </c>
      <c r="Q22" s="15">
        <v>17</v>
      </c>
      <c r="R22" s="10"/>
      <c r="S22" s="28"/>
      <c r="T22" s="28" t="str">
        <f t="shared" si="1"/>
        <v>B</v>
      </c>
      <c r="U22" s="28" t="str">
        <f t="shared" si="2"/>
        <v>C</v>
      </c>
      <c r="V22" s="28" t="str">
        <f t="shared" si="3"/>
        <v>D</v>
      </c>
      <c r="W22" s="28" t="str">
        <f t="shared" si="4"/>
        <v>E</v>
      </c>
      <c r="X22" s="28" t="str">
        <f t="shared" si="5"/>
        <v>F</v>
      </c>
      <c r="Y22" s="28" t="str">
        <f t="shared" si="6"/>
        <v>G</v>
      </c>
      <c r="Z22" s="28" t="str">
        <f t="shared" si="7"/>
        <v>H</v>
      </c>
      <c r="AA22" s="28" t="str">
        <f t="shared" si="8"/>
        <v>I</v>
      </c>
      <c r="AB22" s="28"/>
      <c r="AC22" s="28"/>
      <c r="AD22" s="28"/>
      <c r="AE22" s="10"/>
      <c r="AF22" s="25">
        <v>103.91936738044984</v>
      </c>
    </row>
    <row r="23" spans="1:32" ht="12" customHeight="1">
      <c r="A23" s="8" t="s">
        <v>26</v>
      </c>
      <c r="B23" s="9">
        <v>4</v>
      </c>
      <c r="C23" s="10"/>
      <c r="D23" s="25">
        <v>2.60860675356539</v>
      </c>
      <c r="E23" s="15">
        <v>10</v>
      </c>
      <c r="F23" s="10"/>
      <c r="G23" s="25">
        <v>2.2030741792829014</v>
      </c>
      <c r="H23" s="15">
        <v>14</v>
      </c>
      <c r="I23" s="10"/>
      <c r="J23" s="25">
        <v>1.4139876214330305</v>
      </c>
      <c r="K23" s="15">
        <v>25</v>
      </c>
      <c r="L23" s="10"/>
      <c r="M23" s="25">
        <v>1.2774711044979772</v>
      </c>
      <c r="N23" s="15">
        <v>31</v>
      </c>
      <c r="O23" s="10"/>
      <c r="P23" s="25">
        <v>7.5031396587793</v>
      </c>
      <c r="Q23" s="15">
        <v>18</v>
      </c>
      <c r="R23" s="10"/>
      <c r="S23" s="28"/>
      <c r="T23" s="28"/>
      <c r="U23" s="28" t="str">
        <f t="shared" si="2"/>
        <v>C</v>
      </c>
      <c r="V23" s="28" t="str">
        <f t="shared" si="3"/>
        <v>D</v>
      </c>
      <c r="W23" s="28" t="str">
        <f t="shared" si="4"/>
        <v>E</v>
      </c>
      <c r="X23" s="28" t="str">
        <f t="shared" si="5"/>
        <v>F</v>
      </c>
      <c r="Y23" s="28" t="str">
        <f t="shared" si="6"/>
        <v>G</v>
      </c>
      <c r="Z23" s="28" t="str">
        <f t="shared" si="7"/>
        <v>H</v>
      </c>
      <c r="AA23" s="28" t="str">
        <f t="shared" si="8"/>
        <v>I</v>
      </c>
      <c r="AB23" s="28"/>
      <c r="AC23" s="28"/>
      <c r="AD23" s="28"/>
      <c r="AE23" s="10"/>
      <c r="AF23" s="25">
        <v>103.42823894875679</v>
      </c>
    </row>
    <row r="24" spans="1:32" ht="12" customHeight="1">
      <c r="A24" s="8" t="s">
        <v>27</v>
      </c>
      <c r="B24" s="9">
        <v>4</v>
      </c>
      <c r="C24" s="10"/>
      <c r="D24" s="25">
        <v>2.6156984351715105</v>
      </c>
      <c r="E24" s="15">
        <v>9</v>
      </c>
      <c r="F24" s="10"/>
      <c r="G24" s="25">
        <v>2.090661096586186</v>
      </c>
      <c r="H24" s="15">
        <v>26</v>
      </c>
      <c r="I24" s="10"/>
      <c r="J24" s="25">
        <v>1.4498065787453018</v>
      </c>
      <c r="K24" s="15">
        <v>17</v>
      </c>
      <c r="L24" s="10"/>
      <c r="M24" s="25">
        <v>1.3334045835099004</v>
      </c>
      <c r="N24" s="15">
        <v>26</v>
      </c>
      <c r="O24" s="10"/>
      <c r="P24" s="25">
        <v>7.489570694012899</v>
      </c>
      <c r="Q24" s="15">
        <v>19</v>
      </c>
      <c r="R24" s="10"/>
      <c r="S24" s="28"/>
      <c r="T24" s="28"/>
      <c r="U24" s="28" t="str">
        <f t="shared" si="2"/>
        <v>C</v>
      </c>
      <c r="V24" s="28" t="str">
        <f t="shared" si="3"/>
        <v>D</v>
      </c>
      <c r="W24" s="28" t="str">
        <f t="shared" si="4"/>
        <v>E</v>
      </c>
      <c r="X24" s="28" t="str">
        <f t="shared" si="5"/>
        <v>F</v>
      </c>
      <c r="Y24" s="28" t="str">
        <f t="shared" si="6"/>
        <v>G</v>
      </c>
      <c r="Z24" s="28" t="str">
        <f t="shared" si="7"/>
        <v>H</v>
      </c>
      <c r="AA24" s="28" t="str">
        <f t="shared" si="8"/>
        <v>I</v>
      </c>
      <c r="AB24" s="28"/>
      <c r="AC24" s="28"/>
      <c r="AD24" s="28"/>
      <c r="AE24" s="10"/>
      <c r="AF24" s="25">
        <v>103.24119536514118</v>
      </c>
    </row>
    <row r="25" spans="1:32" ht="12" customHeight="1">
      <c r="A25" s="8">
        <v>9429</v>
      </c>
      <c r="B25" s="9">
        <v>4</v>
      </c>
      <c r="C25" s="10"/>
      <c r="D25" s="25">
        <v>2.8348872383945496</v>
      </c>
      <c r="E25" s="15">
        <v>2</v>
      </c>
      <c r="F25" s="10"/>
      <c r="G25" s="25">
        <v>1.9456976840310722</v>
      </c>
      <c r="H25" s="15">
        <v>35</v>
      </c>
      <c r="I25" s="10"/>
      <c r="J25" s="25">
        <v>1.3361903212360144</v>
      </c>
      <c r="K25" s="15">
        <v>33</v>
      </c>
      <c r="L25" s="10"/>
      <c r="M25" s="25">
        <v>1.35565554028777</v>
      </c>
      <c r="N25" s="15">
        <v>21</v>
      </c>
      <c r="O25" s="10"/>
      <c r="P25" s="25">
        <v>7.472430783949408</v>
      </c>
      <c r="Q25" s="15">
        <v>20</v>
      </c>
      <c r="R25" s="10"/>
      <c r="S25" s="28"/>
      <c r="T25" s="28"/>
      <c r="U25" s="28" t="str">
        <f t="shared" si="2"/>
        <v>C</v>
      </c>
      <c r="V25" s="28" t="str">
        <f t="shared" si="3"/>
        <v>D</v>
      </c>
      <c r="W25" s="28" t="str">
        <f t="shared" si="4"/>
        <v>E</v>
      </c>
      <c r="X25" s="28" t="str">
        <f t="shared" si="5"/>
        <v>F</v>
      </c>
      <c r="Y25" s="28" t="str">
        <f t="shared" si="6"/>
        <v>G</v>
      </c>
      <c r="Z25" s="28" t="str">
        <f t="shared" si="7"/>
        <v>H</v>
      </c>
      <c r="AA25" s="28" t="str">
        <f t="shared" si="8"/>
        <v>I</v>
      </c>
      <c r="AB25" s="28"/>
      <c r="AC25" s="28"/>
      <c r="AD25" s="28"/>
      <c r="AE25" s="10"/>
      <c r="AF25" s="25">
        <v>103.004927510053</v>
      </c>
    </row>
    <row r="26" spans="1:32" ht="12" customHeight="1">
      <c r="A26" s="8" t="s">
        <v>28</v>
      </c>
      <c r="B26" s="9">
        <v>4</v>
      </c>
      <c r="C26" s="10"/>
      <c r="D26" s="25">
        <v>2.5561068866190033</v>
      </c>
      <c r="E26" s="15">
        <v>15</v>
      </c>
      <c r="F26" s="10"/>
      <c r="G26" s="25">
        <v>2.2319838888517123</v>
      </c>
      <c r="H26" s="15">
        <v>10</v>
      </c>
      <c r="I26" s="10"/>
      <c r="J26" s="25">
        <v>1.4162020581048556</v>
      </c>
      <c r="K26" s="15">
        <v>24</v>
      </c>
      <c r="L26" s="10"/>
      <c r="M26" s="25">
        <v>1.252089002995594</v>
      </c>
      <c r="N26" s="15">
        <v>35</v>
      </c>
      <c r="O26" s="10"/>
      <c r="P26" s="25">
        <v>7.456381836571166</v>
      </c>
      <c r="Q26" s="15">
        <v>21</v>
      </c>
      <c r="R26" s="10"/>
      <c r="S26" s="28"/>
      <c r="T26" s="28"/>
      <c r="U26" s="28" t="str">
        <f t="shared" si="2"/>
        <v>C</v>
      </c>
      <c r="V26" s="28" t="str">
        <f t="shared" si="3"/>
        <v>D</v>
      </c>
      <c r="W26" s="28" t="str">
        <f t="shared" si="4"/>
        <v>E</v>
      </c>
      <c r="X26" s="28" t="str">
        <f t="shared" si="5"/>
        <v>F</v>
      </c>
      <c r="Y26" s="28" t="str">
        <f t="shared" si="6"/>
        <v>G</v>
      </c>
      <c r="Z26" s="28" t="str">
        <f t="shared" si="7"/>
        <v>H</v>
      </c>
      <c r="AA26" s="28" t="str">
        <f t="shared" si="8"/>
        <v>I</v>
      </c>
      <c r="AB26" s="28"/>
      <c r="AC26" s="28"/>
      <c r="AD26" s="28"/>
      <c r="AE26" s="10"/>
      <c r="AF26" s="25">
        <v>102.78369820608147</v>
      </c>
    </row>
    <row r="27" spans="1:32" ht="12" customHeight="1">
      <c r="A27" s="8" t="s">
        <v>29</v>
      </c>
      <c r="B27" s="9">
        <v>4</v>
      </c>
      <c r="C27" s="10"/>
      <c r="D27" s="25">
        <v>2.540513814998436</v>
      </c>
      <c r="E27" s="15">
        <v>20</v>
      </c>
      <c r="F27" s="10"/>
      <c r="G27" s="25">
        <v>2.028801420954913</v>
      </c>
      <c r="H27" s="15">
        <v>29</v>
      </c>
      <c r="I27" s="10"/>
      <c r="J27" s="25">
        <v>1.434636440007574</v>
      </c>
      <c r="K27" s="15">
        <v>18</v>
      </c>
      <c r="L27" s="10"/>
      <c r="M27" s="25">
        <v>1.385116300334442</v>
      </c>
      <c r="N27" s="15">
        <v>17</v>
      </c>
      <c r="O27" s="10"/>
      <c r="P27" s="25">
        <v>7.389067976295365</v>
      </c>
      <c r="Q27" s="15">
        <v>22</v>
      </c>
      <c r="R27" s="10"/>
      <c r="S27" s="28"/>
      <c r="T27" s="28"/>
      <c r="U27" s="28"/>
      <c r="V27" s="28" t="str">
        <f t="shared" si="3"/>
        <v>D</v>
      </c>
      <c r="W27" s="28" t="str">
        <f t="shared" si="4"/>
        <v>E</v>
      </c>
      <c r="X27" s="28" t="str">
        <f t="shared" si="5"/>
        <v>F</v>
      </c>
      <c r="Y27" s="28" t="str">
        <f t="shared" si="6"/>
        <v>G</v>
      </c>
      <c r="Z27" s="28" t="str">
        <f t="shared" si="7"/>
        <v>H</v>
      </c>
      <c r="AA27" s="28" t="str">
        <f t="shared" si="8"/>
        <v>I</v>
      </c>
      <c r="AB27" s="28" t="str">
        <f aca="true" t="shared" si="9" ref="AB27:AB34">CHAR(74)</f>
        <v>J</v>
      </c>
      <c r="AC27" s="28"/>
      <c r="AD27" s="28"/>
      <c r="AE27" s="10"/>
      <c r="AF27" s="25">
        <v>101.85579944079292</v>
      </c>
    </row>
    <row r="28" spans="1:32" ht="12" customHeight="1">
      <c r="A28" s="8" t="s">
        <v>30</v>
      </c>
      <c r="B28" s="9">
        <v>5</v>
      </c>
      <c r="C28" s="10"/>
      <c r="D28" s="25">
        <v>2.3964796422044676</v>
      </c>
      <c r="E28" s="15">
        <v>28</v>
      </c>
      <c r="F28" s="10"/>
      <c r="G28" s="25">
        <v>2.1903533338095094</v>
      </c>
      <c r="H28" s="15">
        <v>16</v>
      </c>
      <c r="I28" s="10"/>
      <c r="J28" s="25">
        <v>1.4178670850658541</v>
      </c>
      <c r="K28" s="15">
        <v>22</v>
      </c>
      <c r="L28" s="10"/>
      <c r="M28" s="25">
        <v>1.3815430436617098</v>
      </c>
      <c r="N28" s="15">
        <v>18</v>
      </c>
      <c r="O28" s="10"/>
      <c r="P28" s="25">
        <v>7.386243104741543</v>
      </c>
      <c r="Q28" s="15">
        <v>23</v>
      </c>
      <c r="R28" s="10"/>
      <c r="S28" s="28"/>
      <c r="T28" s="28"/>
      <c r="U28" s="28"/>
      <c r="V28" s="28" t="str">
        <f t="shared" si="3"/>
        <v>D</v>
      </c>
      <c r="W28" s="28" t="str">
        <f t="shared" si="4"/>
        <v>E</v>
      </c>
      <c r="X28" s="28" t="str">
        <f t="shared" si="5"/>
        <v>F</v>
      </c>
      <c r="Y28" s="28" t="str">
        <f t="shared" si="6"/>
        <v>G</v>
      </c>
      <c r="Z28" s="28" t="str">
        <f t="shared" si="7"/>
        <v>H</v>
      </c>
      <c r="AA28" s="28" t="str">
        <f t="shared" si="8"/>
        <v>I</v>
      </c>
      <c r="AB28" s="28" t="str">
        <f t="shared" si="9"/>
        <v>J</v>
      </c>
      <c r="AC28" s="28"/>
      <c r="AD28" s="28"/>
      <c r="AE28" s="10"/>
      <c r="AF28" s="25">
        <v>101.81685954318267</v>
      </c>
    </row>
    <row r="29" spans="1:32" ht="12" customHeight="1">
      <c r="A29" s="8" t="s">
        <v>32</v>
      </c>
      <c r="B29" s="9">
        <v>6</v>
      </c>
      <c r="C29" s="10"/>
      <c r="D29" s="25">
        <v>2.3938789102263716</v>
      </c>
      <c r="E29" s="15">
        <v>29</v>
      </c>
      <c r="F29" s="10"/>
      <c r="G29" s="25">
        <v>2.1326617819385483</v>
      </c>
      <c r="H29" s="15">
        <v>20</v>
      </c>
      <c r="I29" s="10"/>
      <c r="J29" s="25">
        <v>1.3982087837248578</v>
      </c>
      <c r="K29" s="15">
        <v>28</v>
      </c>
      <c r="L29" s="10"/>
      <c r="M29" s="25">
        <v>1.4269889582569109</v>
      </c>
      <c r="N29" s="15">
        <v>10</v>
      </c>
      <c r="O29" s="10"/>
      <c r="P29" s="25">
        <v>7.351738434146688</v>
      </c>
      <c r="Q29" s="15">
        <v>25</v>
      </c>
      <c r="R29" s="10"/>
      <c r="S29" s="28"/>
      <c r="T29" s="28"/>
      <c r="U29" s="28"/>
      <c r="V29" s="28"/>
      <c r="W29" s="28" t="str">
        <f t="shared" si="4"/>
        <v>E</v>
      </c>
      <c r="X29" s="28" t="str">
        <f t="shared" si="5"/>
        <v>F</v>
      </c>
      <c r="Y29" s="28" t="str">
        <f t="shared" si="6"/>
        <v>G</v>
      </c>
      <c r="Z29" s="28" t="str">
        <f t="shared" si="7"/>
        <v>H</v>
      </c>
      <c r="AA29" s="28" t="str">
        <f t="shared" si="8"/>
        <v>I</v>
      </c>
      <c r="AB29" s="28" t="str">
        <f t="shared" si="9"/>
        <v>J</v>
      </c>
      <c r="AC29" s="28" t="str">
        <f aca="true" t="shared" si="10" ref="AC29:AC35">CHAR(75)</f>
        <v>K</v>
      </c>
      <c r="AD29" s="28"/>
      <c r="AE29" s="10"/>
      <c r="AF29" s="25">
        <v>101.34122434546154</v>
      </c>
    </row>
    <row r="30" spans="1:32" ht="12" customHeight="1">
      <c r="A30" s="8" t="s">
        <v>33</v>
      </c>
      <c r="B30" s="9">
        <v>4</v>
      </c>
      <c r="C30" s="10"/>
      <c r="D30" s="25">
        <v>2.564679624345462</v>
      </c>
      <c r="E30" s="15">
        <v>14</v>
      </c>
      <c r="F30" s="10"/>
      <c r="G30" s="25">
        <v>2.1149520902238437</v>
      </c>
      <c r="H30" s="15">
        <v>24</v>
      </c>
      <c r="I30" s="10"/>
      <c r="J30" s="25">
        <v>1.4027392672700274</v>
      </c>
      <c r="K30" s="15">
        <v>27</v>
      </c>
      <c r="L30" s="10"/>
      <c r="M30" s="25">
        <v>1.2633291208841424</v>
      </c>
      <c r="N30" s="15">
        <v>32</v>
      </c>
      <c r="O30" s="10"/>
      <c r="P30" s="25">
        <v>7.345700102723475</v>
      </c>
      <c r="Q30" s="15">
        <v>26</v>
      </c>
      <c r="R30" s="10"/>
      <c r="S30" s="28"/>
      <c r="T30" s="28"/>
      <c r="U30" s="28"/>
      <c r="V30" s="28"/>
      <c r="W30" s="28" t="str">
        <f t="shared" si="4"/>
        <v>E</v>
      </c>
      <c r="X30" s="28" t="str">
        <f t="shared" si="5"/>
        <v>F</v>
      </c>
      <c r="Y30" s="28" t="str">
        <f t="shared" si="6"/>
        <v>G</v>
      </c>
      <c r="Z30" s="28" t="str">
        <f t="shared" si="7"/>
        <v>H</v>
      </c>
      <c r="AA30" s="28" t="str">
        <f t="shared" si="8"/>
        <v>I</v>
      </c>
      <c r="AB30" s="28" t="str">
        <f t="shared" si="9"/>
        <v>J</v>
      </c>
      <c r="AC30" s="28" t="str">
        <f t="shared" si="10"/>
        <v>K</v>
      </c>
      <c r="AD30" s="28"/>
      <c r="AE30" s="10"/>
      <c r="AF30" s="25">
        <v>101.25798799192238</v>
      </c>
    </row>
    <row r="31" spans="1:32" ht="12" customHeight="1">
      <c r="A31" s="8" t="s">
        <v>34</v>
      </c>
      <c r="B31" s="9">
        <v>4</v>
      </c>
      <c r="C31" s="10"/>
      <c r="D31" s="25">
        <v>2.177390376357791</v>
      </c>
      <c r="E31" s="15">
        <v>33</v>
      </c>
      <c r="F31" s="10"/>
      <c r="G31" s="25">
        <v>2.215169942947296</v>
      </c>
      <c r="H31" s="15">
        <v>12</v>
      </c>
      <c r="I31" s="10"/>
      <c r="J31" s="25">
        <v>1.5480958573938133</v>
      </c>
      <c r="K31" s="15">
        <v>6</v>
      </c>
      <c r="L31" s="10"/>
      <c r="M31" s="25">
        <v>1.399920197061218</v>
      </c>
      <c r="N31" s="15">
        <v>13</v>
      </c>
      <c r="O31" s="10"/>
      <c r="P31" s="25">
        <v>7.340576373760119</v>
      </c>
      <c r="Q31" s="15">
        <v>27</v>
      </c>
      <c r="R31" s="10"/>
      <c r="S31" s="28"/>
      <c r="T31" s="28"/>
      <c r="U31" s="28"/>
      <c r="V31" s="28"/>
      <c r="W31" s="28" t="str">
        <f t="shared" si="4"/>
        <v>E</v>
      </c>
      <c r="X31" s="28" t="str">
        <f t="shared" si="5"/>
        <v>F</v>
      </c>
      <c r="Y31" s="28" t="str">
        <f t="shared" si="6"/>
        <v>G</v>
      </c>
      <c r="Z31" s="28" t="str">
        <f t="shared" si="7"/>
        <v>H</v>
      </c>
      <c r="AA31" s="28" t="str">
        <f t="shared" si="8"/>
        <v>I</v>
      </c>
      <c r="AB31" s="28" t="str">
        <f t="shared" si="9"/>
        <v>J</v>
      </c>
      <c r="AC31" s="28" t="str">
        <f t="shared" si="10"/>
        <v>K</v>
      </c>
      <c r="AD31" s="28"/>
      <c r="AE31" s="10"/>
      <c r="AF31" s="25">
        <v>101.18735912352452</v>
      </c>
    </row>
    <row r="32" spans="1:32" ht="12" customHeight="1">
      <c r="A32" s="8" t="s">
        <v>35</v>
      </c>
      <c r="B32" s="9">
        <v>3</v>
      </c>
      <c r="C32" s="10"/>
      <c r="D32" s="25">
        <v>2.712792920289652</v>
      </c>
      <c r="E32" s="15">
        <v>4</v>
      </c>
      <c r="F32" s="10"/>
      <c r="G32" s="25">
        <v>1.998771943565961</v>
      </c>
      <c r="H32" s="15">
        <v>30</v>
      </c>
      <c r="I32" s="10"/>
      <c r="J32" s="25">
        <v>1.3197603054357716</v>
      </c>
      <c r="K32" s="15">
        <v>36</v>
      </c>
      <c r="L32" s="10"/>
      <c r="M32" s="25">
        <v>1.3047246134479404</v>
      </c>
      <c r="N32" s="15">
        <v>29</v>
      </c>
      <c r="O32" s="10"/>
      <c r="P32" s="25">
        <v>7.336049782739325</v>
      </c>
      <c r="Q32" s="15">
        <v>28</v>
      </c>
      <c r="R32" s="10"/>
      <c r="S32" s="28"/>
      <c r="T32" s="28"/>
      <c r="U32" s="28"/>
      <c r="V32" s="28"/>
      <c r="W32" s="28" t="str">
        <f t="shared" si="4"/>
        <v>E</v>
      </c>
      <c r="X32" s="28" t="str">
        <f t="shared" si="5"/>
        <v>F</v>
      </c>
      <c r="Y32" s="28" t="str">
        <f t="shared" si="6"/>
        <v>G</v>
      </c>
      <c r="Z32" s="28" t="str">
        <f t="shared" si="7"/>
        <v>H</v>
      </c>
      <c r="AA32" s="28" t="str">
        <f t="shared" si="8"/>
        <v>I</v>
      </c>
      <c r="AB32" s="28" t="str">
        <f t="shared" si="9"/>
        <v>J</v>
      </c>
      <c r="AC32" s="28" t="str">
        <f t="shared" si="10"/>
        <v>K</v>
      </c>
      <c r="AD32" s="28"/>
      <c r="AE32" s="10"/>
      <c r="AF32" s="25">
        <v>101.1249615994195</v>
      </c>
    </row>
    <row r="33" spans="1:32" ht="12" customHeight="1">
      <c r="A33" s="8" t="s">
        <v>36</v>
      </c>
      <c r="B33" s="9">
        <v>4</v>
      </c>
      <c r="C33" s="10"/>
      <c r="D33" s="25">
        <v>2.5543268453294132</v>
      </c>
      <c r="E33" s="15">
        <v>17</v>
      </c>
      <c r="F33" s="10"/>
      <c r="G33" s="25">
        <v>1.996753257975095</v>
      </c>
      <c r="H33" s="15">
        <v>31</v>
      </c>
      <c r="I33" s="10"/>
      <c r="J33" s="25">
        <v>1.3761214166416746</v>
      </c>
      <c r="K33" s="15">
        <v>31</v>
      </c>
      <c r="L33" s="10"/>
      <c r="M33" s="25">
        <v>1.3512250456358588</v>
      </c>
      <c r="N33" s="15">
        <v>22</v>
      </c>
      <c r="O33" s="10"/>
      <c r="P33" s="25">
        <v>7.278426565582042</v>
      </c>
      <c r="Q33" s="15">
        <v>29</v>
      </c>
      <c r="R33" s="10"/>
      <c r="S33" s="28"/>
      <c r="T33" s="28"/>
      <c r="U33" s="28"/>
      <c r="V33" s="28"/>
      <c r="W33" s="28"/>
      <c r="X33" s="28" t="str">
        <f t="shared" si="5"/>
        <v>F</v>
      </c>
      <c r="Y33" s="28" t="str">
        <f t="shared" si="6"/>
        <v>G</v>
      </c>
      <c r="Z33" s="28" t="str">
        <f t="shared" si="7"/>
        <v>H</v>
      </c>
      <c r="AA33" s="28" t="str">
        <f t="shared" si="8"/>
        <v>I</v>
      </c>
      <c r="AB33" s="28" t="str">
        <f t="shared" si="9"/>
        <v>J</v>
      </c>
      <c r="AC33" s="28" t="str">
        <f t="shared" si="10"/>
        <v>K</v>
      </c>
      <c r="AD33" s="28"/>
      <c r="AE33" s="10"/>
      <c r="AF33" s="25">
        <v>100.33064506738401</v>
      </c>
    </row>
    <row r="34" spans="1:32" ht="12" customHeight="1">
      <c r="A34" s="8" t="s">
        <v>38</v>
      </c>
      <c r="B34" s="9">
        <v>2</v>
      </c>
      <c r="C34" s="10"/>
      <c r="D34" s="25">
        <v>2.4927928233417</v>
      </c>
      <c r="E34" s="15">
        <v>22</v>
      </c>
      <c r="F34" s="10"/>
      <c r="G34" s="25">
        <v>2.0666971434506936</v>
      </c>
      <c r="H34" s="15">
        <v>27</v>
      </c>
      <c r="I34" s="10"/>
      <c r="J34" s="25">
        <v>1.3593691997379171</v>
      </c>
      <c r="K34" s="15">
        <v>32</v>
      </c>
      <c r="L34" s="10"/>
      <c r="M34" s="25">
        <v>1.335580950637988</v>
      </c>
      <c r="N34" s="15">
        <v>25</v>
      </c>
      <c r="O34" s="10"/>
      <c r="P34" s="25">
        <v>7.254440117168298</v>
      </c>
      <c r="Q34" s="15">
        <v>31</v>
      </c>
      <c r="R34" s="10"/>
      <c r="S34" s="28"/>
      <c r="T34" s="28"/>
      <c r="U34" s="28"/>
      <c r="V34" s="28"/>
      <c r="W34" s="28"/>
      <c r="X34" s="28"/>
      <c r="Y34" s="28" t="str">
        <f t="shared" si="6"/>
        <v>G</v>
      </c>
      <c r="Z34" s="28" t="str">
        <f t="shared" si="7"/>
        <v>H</v>
      </c>
      <c r="AA34" s="28" t="str">
        <f t="shared" si="8"/>
        <v>I</v>
      </c>
      <c r="AB34" s="28" t="str">
        <f t="shared" si="9"/>
        <v>J</v>
      </c>
      <c r="AC34" s="28" t="str">
        <f t="shared" si="10"/>
        <v>K</v>
      </c>
      <c r="AD34" s="28"/>
      <c r="AE34" s="10"/>
      <c r="AF34" s="25">
        <v>100</v>
      </c>
    </row>
    <row r="35" spans="1:32" ht="12" customHeight="1">
      <c r="A35" s="8" t="s">
        <v>42</v>
      </c>
      <c r="B35" s="9">
        <v>6</v>
      </c>
      <c r="C35" s="10"/>
      <c r="D35" s="25">
        <v>2.1927772657285476</v>
      </c>
      <c r="E35" s="15">
        <v>32</v>
      </c>
      <c r="F35" s="10"/>
      <c r="G35" s="25">
        <v>1.993153844862802</v>
      </c>
      <c r="H35" s="15">
        <v>32</v>
      </c>
      <c r="I35" s="10"/>
      <c r="J35" s="25">
        <v>1.427493629296918</v>
      </c>
      <c r="K35" s="15">
        <v>19</v>
      </c>
      <c r="L35" s="10"/>
      <c r="M35" s="25">
        <v>1.3003899634618616</v>
      </c>
      <c r="N35" s="15">
        <v>30</v>
      </c>
      <c r="O35" s="10"/>
      <c r="P35" s="25">
        <v>6.913814703350129</v>
      </c>
      <c r="Q35" s="15">
        <v>35</v>
      </c>
      <c r="R35" s="10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 t="str">
        <f t="shared" si="10"/>
        <v>K</v>
      </c>
      <c r="AD35" s="28" t="str">
        <f>CHAR(76)</f>
        <v>L</v>
      </c>
      <c r="AE35" s="10"/>
      <c r="AF35" s="25">
        <v>95.3045940373531</v>
      </c>
    </row>
    <row r="36" spans="1:32" ht="12" customHeight="1">
      <c r="A36" s="8"/>
      <c r="B36" s="9"/>
      <c r="C36" s="10"/>
      <c r="D36" s="25"/>
      <c r="E36" s="15"/>
      <c r="F36" s="10"/>
      <c r="G36" s="25"/>
      <c r="H36" s="15"/>
      <c r="I36" s="10"/>
      <c r="J36" s="25"/>
      <c r="K36" s="15"/>
      <c r="L36" s="10"/>
      <c r="M36" s="25"/>
      <c r="N36" s="15"/>
      <c r="O36" s="10"/>
      <c r="P36" s="25"/>
      <c r="Q36" s="15"/>
      <c r="R36" s="10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10"/>
      <c r="AF36" s="25"/>
    </row>
    <row r="37" spans="1:32" ht="12" customHeight="1">
      <c r="A37" s="24" t="s">
        <v>53</v>
      </c>
      <c r="B37" s="9"/>
      <c r="C37" s="10"/>
      <c r="D37" s="25"/>
      <c r="E37" s="15"/>
      <c r="F37" s="10"/>
      <c r="G37" s="25"/>
      <c r="H37" s="15"/>
      <c r="I37" s="10"/>
      <c r="J37" s="25"/>
      <c r="K37" s="15"/>
      <c r="L37" s="10"/>
      <c r="M37" s="25"/>
      <c r="N37" s="15"/>
      <c r="O37" s="10"/>
      <c r="P37" s="25"/>
      <c r="Q37" s="15"/>
      <c r="R37" s="10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10"/>
      <c r="AF37" s="25"/>
    </row>
    <row r="38" spans="1:32" ht="12" customHeight="1">
      <c r="A38" s="8" t="s">
        <v>22</v>
      </c>
      <c r="B38" s="9">
        <v>4</v>
      </c>
      <c r="C38" s="10"/>
      <c r="D38" s="25">
        <v>2.465829283910086</v>
      </c>
      <c r="E38" s="15">
        <v>23</v>
      </c>
      <c r="F38" s="10"/>
      <c r="G38" s="25">
        <v>2.2537566477513815</v>
      </c>
      <c r="H38" s="15">
        <v>7</v>
      </c>
      <c r="I38" s="10"/>
      <c r="J38" s="25">
        <v>1.4921070263806855</v>
      </c>
      <c r="K38" s="15">
        <v>12</v>
      </c>
      <c r="L38" s="10"/>
      <c r="M38" s="25">
        <v>1.3450531087478255</v>
      </c>
      <c r="N38" s="15">
        <v>24</v>
      </c>
      <c r="O38" s="10"/>
      <c r="P38" s="25">
        <v>7.556746066789978</v>
      </c>
      <c r="Q38" s="15">
        <v>14</v>
      </c>
      <c r="R38" s="10"/>
      <c r="S38" s="28"/>
      <c r="T38" s="28" t="str">
        <f>CHAR(66)</f>
        <v>B</v>
      </c>
      <c r="U38" s="28" t="str">
        <f>CHAR(67)</f>
        <v>C</v>
      </c>
      <c r="V38" s="28" t="str">
        <f>CHAR(68)</f>
        <v>D</v>
      </c>
      <c r="W38" s="28" t="str">
        <f>CHAR(69)</f>
        <v>E</v>
      </c>
      <c r="X38" s="28" t="str">
        <f>CHAR(70)</f>
        <v>F</v>
      </c>
      <c r="Y38" s="28" t="str">
        <f>CHAR(71)</f>
        <v>G</v>
      </c>
      <c r="Z38" s="28" t="str">
        <f>CHAR(72)</f>
        <v>H</v>
      </c>
      <c r="AA38" s="28" t="str">
        <f>CHAR(73)</f>
        <v>I</v>
      </c>
      <c r="AB38" s="28"/>
      <c r="AC38" s="28"/>
      <c r="AD38" s="28"/>
      <c r="AE38" s="10"/>
      <c r="AF38" s="25">
        <v>104.16718512716434</v>
      </c>
    </row>
    <row r="39" spans="1:32" ht="12" customHeight="1">
      <c r="A39" s="8" t="s">
        <v>31</v>
      </c>
      <c r="B39" s="9">
        <v>5</v>
      </c>
      <c r="C39" s="10"/>
      <c r="D39" s="25">
        <v>2.5705596231651424</v>
      </c>
      <c r="E39" s="15">
        <v>13</v>
      </c>
      <c r="F39" s="10"/>
      <c r="G39" s="25">
        <v>2.042092749625899</v>
      </c>
      <c r="H39" s="15">
        <v>28</v>
      </c>
      <c r="I39" s="10"/>
      <c r="J39" s="25">
        <v>1.4254250463275784</v>
      </c>
      <c r="K39" s="15">
        <v>20</v>
      </c>
      <c r="L39" s="10"/>
      <c r="M39" s="25">
        <v>1.3304742102073939</v>
      </c>
      <c r="N39" s="15">
        <v>27</v>
      </c>
      <c r="O39" s="10"/>
      <c r="P39" s="25">
        <v>7.368551629326012</v>
      </c>
      <c r="Q39" s="15">
        <v>24</v>
      </c>
      <c r="R39" s="10"/>
      <c r="S39" s="28"/>
      <c r="T39" s="28"/>
      <c r="U39" s="28"/>
      <c r="V39" s="28"/>
      <c r="W39" s="28" t="str">
        <f>CHAR(69)</f>
        <v>E</v>
      </c>
      <c r="X39" s="28" t="str">
        <f>CHAR(70)</f>
        <v>F</v>
      </c>
      <c r="Y39" s="28" t="str">
        <f>CHAR(71)</f>
        <v>G</v>
      </c>
      <c r="Z39" s="28" t="str">
        <f>CHAR(72)</f>
        <v>H</v>
      </c>
      <c r="AA39" s="28" t="str">
        <f>CHAR(73)</f>
        <v>I</v>
      </c>
      <c r="AB39" s="28" t="str">
        <f>CHAR(74)</f>
        <v>J</v>
      </c>
      <c r="AC39" s="28" t="str">
        <f>CHAR(75)</f>
        <v>K</v>
      </c>
      <c r="AD39" s="28"/>
      <c r="AE39" s="10"/>
      <c r="AF39" s="25">
        <v>101.57298854652694</v>
      </c>
    </row>
    <row r="40" spans="1:32" ht="12" customHeight="1">
      <c r="A40" s="8" t="s">
        <v>37</v>
      </c>
      <c r="B40" s="9">
        <v>5</v>
      </c>
      <c r="C40" s="10"/>
      <c r="D40" s="25">
        <v>2.391906934007122</v>
      </c>
      <c r="E40" s="15">
        <v>30</v>
      </c>
      <c r="F40" s="10"/>
      <c r="G40" s="25">
        <v>2.134823609985822</v>
      </c>
      <c r="H40" s="15">
        <v>19</v>
      </c>
      <c r="I40" s="10"/>
      <c r="J40" s="25">
        <v>1.3270497395989593</v>
      </c>
      <c r="K40" s="15">
        <v>35</v>
      </c>
      <c r="L40" s="10"/>
      <c r="M40" s="25">
        <v>1.4224107473060559</v>
      </c>
      <c r="N40" s="15">
        <v>11</v>
      </c>
      <c r="O40" s="10"/>
      <c r="P40" s="25">
        <v>7.27619103089796</v>
      </c>
      <c r="Q40" s="15">
        <v>30</v>
      </c>
      <c r="R40" s="10"/>
      <c r="S40" s="28"/>
      <c r="T40" s="28"/>
      <c r="U40" s="28"/>
      <c r="V40" s="28"/>
      <c r="W40" s="28"/>
      <c r="X40" s="28" t="str">
        <f>CHAR(70)</f>
        <v>F</v>
      </c>
      <c r="Y40" s="28" t="str">
        <f>CHAR(71)</f>
        <v>G</v>
      </c>
      <c r="Z40" s="28" t="str">
        <f>CHAR(72)</f>
        <v>H</v>
      </c>
      <c r="AA40" s="28" t="str">
        <f>CHAR(73)</f>
        <v>I</v>
      </c>
      <c r="AB40" s="28" t="str">
        <f>CHAR(74)</f>
        <v>J</v>
      </c>
      <c r="AC40" s="28" t="str">
        <f>CHAR(75)</f>
        <v>K</v>
      </c>
      <c r="AD40" s="28"/>
      <c r="AE40" s="10"/>
      <c r="AF40" s="25">
        <v>100.29982897891992</v>
      </c>
    </row>
    <row r="41" spans="1:32" ht="12" customHeight="1">
      <c r="A41" s="8" t="s">
        <v>39</v>
      </c>
      <c r="B41" s="9">
        <v>4</v>
      </c>
      <c r="C41" s="10"/>
      <c r="D41" s="25">
        <v>2.268808114437822</v>
      </c>
      <c r="E41" s="15">
        <v>31</v>
      </c>
      <c r="F41" s="10"/>
      <c r="G41" s="25">
        <v>1.9209487212084642</v>
      </c>
      <c r="H41" s="15">
        <v>36</v>
      </c>
      <c r="I41" s="10"/>
      <c r="J41" s="25">
        <v>1.5465220509756883</v>
      </c>
      <c r="K41" s="15">
        <v>7</v>
      </c>
      <c r="L41" s="10"/>
      <c r="M41" s="25">
        <v>1.409027071492638</v>
      </c>
      <c r="N41" s="15">
        <v>12</v>
      </c>
      <c r="O41" s="10"/>
      <c r="P41" s="25">
        <v>7.145305958114612</v>
      </c>
      <c r="Q41" s="15">
        <v>32</v>
      </c>
      <c r="R41" s="10"/>
      <c r="S41" s="28"/>
      <c r="T41" s="28"/>
      <c r="U41" s="28"/>
      <c r="V41" s="28"/>
      <c r="W41" s="28"/>
      <c r="X41" s="28"/>
      <c r="Y41" s="28"/>
      <c r="Z41" s="28" t="str">
        <f>CHAR(72)</f>
        <v>H</v>
      </c>
      <c r="AA41" s="28" t="str">
        <f>CHAR(73)</f>
        <v>I</v>
      </c>
      <c r="AB41" s="28" t="str">
        <f>CHAR(74)</f>
        <v>J</v>
      </c>
      <c r="AC41" s="28" t="str">
        <f>CHAR(75)</f>
        <v>K</v>
      </c>
      <c r="AD41" s="28"/>
      <c r="AE41" s="10"/>
      <c r="AF41" s="25">
        <v>98.49562258022628</v>
      </c>
    </row>
    <row r="42" spans="1:32" ht="12" customHeight="1">
      <c r="A42" s="8" t="s">
        <v>40</v>
      </c>
      <c r="B42" s="9">
        <v>4</v>
      </c>
      <c r="C42" s="10"/>
      <c r="D42" s="25">
        <v>2.086051783023509</v>
      </c>
      <c r="E42" s="15">
        <v>35</v>
      </c>
      <c r="F42" s="10"/>
      <c r="G42" s="25">
        <v>2.132414926864435</v>
      </c>
      <c r="H42" s="15">
        <v>21</v>
      </c>
      <c r="I42" s="10"/>
      <c r="J42" s="25">
        <v>1.4092356490172773</v>
      </c>
      <c r="K42" s="15">
        <v>26</v>
      </c>
      <c r="L42" s="10"/>
      <c r="M42" s="25">
        <v>1.4773339645101966</v>
      </c>
      <c r="N42" s="15">
        <v>3</v>
      </c>
      <c r="O42" s="10"/>
      <c r="P42" s="25">
        <v>7.105036323415417</v>
      </c>
      <c r="Q42" s="15">
        <v>33</v>
      </c>
      <c r="R42" s="10"/>
      <c r="S42" s="28"/>
      <c r="T42" s="28"/>
      <c r="U42" s="28"/>
      <c r="V42" s="28"/>
      <c r="W42" s="28"/>
      <c r="X42" s="28"/>
      <c r="Y42" s="28"/>
      <c r="Z42" s="28"/>
      <c r="AA42" s="28" t="str">
        <f>CHAR(73)</f>
        <v>I</v>
      </c>
      <c r="AB42" s="28" t="str">
        <f>CHAR(74)</f>
        <v>J</v>
      </c>
      <c r="AC42" s="28" t="str">
        <f>CHAR(75)</f>
        <v>K</v>
      </c>
      <c r="AD42" s="28" t="str">
        <f>CHAR(76)</f>
        <v>L</v>
      </c>
      <c r="AE42" s="10"/>
      <c r="AF42" s="25">
        <v>97.94051930486954</v>
      </c>
    </row>
    <row r="43" spans="1:32" ht="12" customHeight="1">
      <c r="A43" s="8" t="s">
        <v>41</v>
      </c>
      <c r="B43" s="9">
        <v>5</v>
      </c>
      <c r="C43" s="10"/>
      <c r="D43" s="25">
        <v>2.1509710348155133</v>
      </c>
      <c r="E43" s="15">
        <v>34</v>
      </c>
      <c r="F43" s="10"/>
      <c r="G43" s="25">
        <v>1.9833936143269735</v>
      </c>
      <c r="H43" s="15">
        <v>33</v>
      </c>
      <c r="I43" s="10"/>
      <c r="J43" s="25">
        <v>1.4171530057481685</v>
      </c>
      <c r="K43" s="15">
        <v>23</v>
      </c>
      <c r="L43" s="10"/>
      <c r="M43" s="25">
        <v>1.3992958584242803</v>
      </c>
      <c r="N43" s="15">
        <v>14</v>
      </c>
      <c r="O43" s="10"/>
      <c r="P43" s="25">
        <v>6.9508135133149365</v>
      </c>
      <c r="Q43" s="15">
        <v>34</v>
      </c>
      <c r="R43" s="10"/>
      <c r="S43" s="28"/>
      <c r="T43" s="28"/>
      <c r="U43" s="28"/>
      <c r="V43" s="28"/>
      <c r="W43" s="28"/>
      <c r="X43" s="28"/>
      <c r="Y43" s="28"/>
      <c r="Z43" s="28"/>
      <c r="AA43" s="28"/>
      <c r="AB43" s="28" t="str">
        <f>CHAR(74)</f>
        <v>J</v>
      </c>
      <c r="AC43" s="28" t="str">
        <f>CHAR(75)</f>
        <v>K</v>
      </c>
      <c r="AD43" s="28" t="str">
        <f>CHAR(76)</f>
        <v>L</v>
      </c>
      <c r="AE43" s="10"/>
      <c r="AF43" s="25">
        <v>95.81461010154592</v>
      </c>
    </row>
    <row r="44" spans="1:32" ht="12" customHeight="1">
      <c r="A44" s="8" t="s">
        <v>43</v>
      </c>
      <c r="B44" s="9">
        <v>6</v>
      </c>
      <c r="C44" s="10"/>
      <c r="D44" s="25">
        <v>1.9128266065954445</v>
      </c>
      <c r="E44" s="15">
        <v>36</v>
      </c>
      <c r="F44" s="10"/>
      <c r="G44" s="25">
        <v>1.9712827332273999</v>
      </c>
      <c r="H44" s="15">
        <v>34</v>
      </c>
      <c r="I44" s="10"/>
      <c r="J44" s="25">
        <v>1.3355051648016465</v>
      </c>
      <c r="K44" s="15">
        <v>34</v>
      </c>
      <c r="L44" s="10"/>
      <c r="M44" s="25">
        <v>1.4567416957709924</v>
      </c>
      <c r="N44" s="15">
        <v>8</v>
      </c>
      <c r="O44" s="10"/>
      <c r="P44" s="25">
        <v>6.6763562003954835</v>
      </c>
      <c r="Q44" s="15">
        <v>36</v>
      </c>
      <c r="R44" s="10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 t="str">
        <f>CHAR(76)</f>
        <v>L</v>
      </c>
      <c r="AE44" s="10"/>
      <c r="AF44" s="25">
        <v>92.03130899923309</v>
      </c>
    </row>
    <row r="45" spans="1:32" ht="12" customHeight="1">
      <c r="A45" s="8"/>
      <c r="B45" s="9"/>
      <c r="C45" s="10"/>
      <c r="D45" s="14"/>
      <c r="E45" s="10"/>
      <c r="F45" s="10"/>
      <c r="G45" s="14"/>
      <c r="H45" s="10"/>
      <c r="I45" s="10"/>
      <c r="J45" s="14"/>
      <c r="K45" s="10"/>
      <c r="L45" s="10"/>
      <c r="M45" s="14"/>
      <c r="N45" s="10"/>
      <c r="O45" s="10"/>
      <c r="P45" s="14"/>
      <c r="Q45" s="10"/>
      <c r="R45" s="10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10"/>
      <c r="AF45" s="10"/>
    </row>
    <row r="46" spans="1:32" ht="12" customHeight="1">
      <c r="A46" s="8" t="s">
        <v>44</v>
      </c>
      <c r="B46" s="9"/>
      <c r="C46" s="10"/>
      <c r="D46" s="34">
        <v>2.4902707751076867</v>
      </c>
      <c r="E46" s="34"/>
      <c r="F46" s="10"/>
      <c r="G46" s="34">
        <v>2.1523466428976485</v>
      </c>
      <c r="H46" s="34"/>
      <c r="I46" s="10"/>
      <c r="J46" s="34">
        <v>1.45661708242642</v>
      </c>
      <c r="K46" s="34"/>
      <c r="L46" s="10"/>
      <c r="M46" s="34">
        <v>1.3748780780021606</v>
      </c>
      <c r="N46" s="34"/>
      <c r="O46" s="10"/>
      <c r="P46" s="34">
        <v>7.474112578433916</v>
      </c>
      <c r="Q46" s="34"/>
      <c r="R46" s="10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10"/>
      <c r="AF46" s="10"/>
    </row>
    <row r="47" spans="1:32" ht="12" customHeight="1">
      <c r="A47" s="8" t="s">
        <v>45</v>
      </c>
      <c r="B47" s="9"/>
      <c r="C47" s="10"/>
      <c r="D47" s="38">
        <v>7.178953093645315</v>
      </c>
      <c r="E47" s="38"/>
      <c r="F47" s="25"/>
      <c r="G47" s="38">
        <v>10.193958865244388</v>
      </c>
      <c r="H47" s="38"/>
      <c r="I47" s="25"/>
      <c r="J47" s="38">
        <v>10.411319012925233</v>
      </c>
      <c r="K47" s="38"/>
      <c r="L47" s="25"/>
      <c r="M47" s="38">
        <v>9.968775989063237</v>
      </c>
      <c r="N47" s="38"/>
      <c r="O47" s="25"/>
      <c r="P47" s="38">
        <v>5.807016659597852</v>
      </c>
      <c r="Q47" s="38"/>
      <c r="R47" s="10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10"/>
      <c r="AF47" s="10"/>
    </row>
    <row r="48" spans="1:32" ht="12" customHeight="1">
      <c r="A48" s="8" t="s">
        <v>46</v>
      </c>
      <c r="B48" s="9"/>
      <c r="C48" s="10"/>
      <c r="D48" s="34">
        <v>0.19103568498244514</v>
      </c>
      <c r="E48" s="34"/>
      <c r="F48" s="10"/>
      <c r="G48" s="34">
        <v>0.23445629965175943</v>
      </c>
      <c r="H48" s="34"/>
      <c r="I48" s="10"/>
      <c r="J48" s="34">
        <v>0.16205333199517763</v>
      </c>
      <c r="K48" s="34"/>
      <c r="L48" s="10"/>
      <c r="M48" s="34">
        <v>0.14645791144810497</v>
      </c>
      <c r="N48" s="34"/>
      <c r="O48" s="10"/>
      <c r="P48" s="34">
        <v>0.4637880126427516</v>
      </c>
      <c r="Q48" s="34"/>
      <c r="R48" s="10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10"/>
      <c r="AF48" s="10"/>
    </row>
    <row r="49" spans="1:32" ht="12" customHeight="1" thickBot="1">
      <c r="A49" s="8"/>
      <c r="B49" s="9"/>
      <c r="C49" s="10"/>
      <c r="D49" s="14"/>
      <c r="E49" s="10"/>
      <c r="F49" s="10"/>
      <c r="G49" s="14"/>
      <c r="H49" s="10"/>
      <c r="I49" s="10"/>
      <c r="J49" s="14"/>
      <c r="K49" s="10"/>
      <c r="L49" s="10"/>
      <c r="M49" s="14"/>
      <c r="N49" s="10"/>
      <c r="O49" s="10"/>
      <c r="P49" s="14"/>
      <c r="Q49" s="10"/>
      <c r="R49" s="10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10"/>
      <c r="AF49" s="10"/>
    </row>
    <row r="50" spans="1:32" ht="12" customHeight="1" thickTop="1">
      <c r="A50" s="5" t="s">
        <v>47</v>
      </c>
      <c r="B50" s="6"/>
      <c r="C50" s="7"/>
      <c r="D50" s="16"/>
      <c r="E50" s="7"/>
      <c r="F50" s="7"/>
      <c r="G50" s="16"/>
      <c r="H50" s="7"/>
      <c r="I50" s="7"/>
      <c r="J50" s="16"/>
      <c r="K50" s="7"/>
      <c r="L50" s="7"/>
      <c r="M50" s="16"/>
      <c r="N50" s="7"/>
      <c r="O50" s="7"/>
      <c r="P50" s="16"/>
      <c r="Q50" s="7"/>
      <c r="R50" s="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7"/>
      <c r="AF50" s="7"/>
    </row>
    <row r="51" spans="1:32" ht="12" customHeight="1">
      <c r="A51" s="8" t="s">
        <v>48</v>
      </c>
      <c r="B51" s="9"/>
      <c r="C51" s="10"/>
      <c r="D51" s="14"/>
      <c r="E51" s="10"/>
      <c r="F51" s="10"/>
      <c r="G51" s="14"/>
      <c r="H51" s="10"/>
      <c r="I51" s="10"/>
      <c r="J51" s="14"/>
      <c r="K51" s="10"/>
      <c r="L51" s="10"/>
      <c r="M51" s="14"/>
      <c r="N51" s="10"/>
      <c r="O51" s="10"/>
      <c r="P51" s="14"/>
      <c r="Q51" s="10"/>
      <c r="R51" s="10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10"/>
      <c r="AF51" s="10"/>
    </row>
    <row r="52" spans="1:32" ht="12" customHeight="1">
      <c r="A52" s="8" t="s">
        <v>49</v>
      </c>
      <c r="B52" s="9"/>
      <c r="C52" s="10"/>
      <c r="D52" s="14"/>
      <c r="E52" s="10"/>
      <c r="F52" s="10"/>
      <c r="G52" s="14"/>
      <c r="H52" s="10"/>
      <c r="I52" s="10"/>
      <c r="J52" s="14"/>
      <c r="K52" s="10"/>
      <c r="L52" s="10"/>
      <c r="M52" s="14"/>
      <c r="N52" s="10"/>
      <c r="O52" s="10"/>
      <c r="P52" s="14"/>
      <c r="Q52" s="10"/>
      <c r="R52" s="10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10"/>
      <c r="AF52" s="10"/>
    </row>
    <row r="53" spans="1:32" ht="12.75">
      <c r="A53" s="17"/>
      <c r="B53" s="18"/>
      <c r="C53" s="19"/>
      <c r="D53" s="20"/>
      <c r="E53" s="19"/>
      <c r="F53" s="19"/>
      <c r="G53" s="20"/>
      <c r="H53" s="19"/>
      <c r="I53" s="19"/>
      <c r="J53" s="20"/>
      <c r="K53" s="19"/>
      <c r="L53" s="19"/>
      <c r="M53" s="20"/>
      <c r="N53" s="19"/>
      <c r="O53" s="19"/>
      <c r="P53" s="20"/>
      <c r="Q53" s="19"/>
      <c r="R53" s="19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19"/>
      <c r="AF53" s="19"/>
    </row>
    <row r="54" spans="1:32" ht="12.75">
      <c r="A54" s="17"/>
      <c r="B54" s="18"/>
      <c r="C54" s="19"/>
      <c r="D54" s="20"/>
      <c r="E54" s="19"/>
      <c r="F54" s="19"/>
      <c r="G54" s="20"/>
      <c r="H54" s="19"/>
      <c r="I54" s="19"/>
      <c r="J54" s="20"/>
      <c r="K54" s="19"/>
      <c r="L54" s="19"/>
      <c r="M54" s="20"/>
      <c r="N54" s="19"/>
      <c r="O54" s="19"/>
      <c r="P54" s="20"/>
      <c r="Q54" s="19"/>
      <c r="R54" s="19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19"/>
      <c r="AF54" s="19"/>
    </row>
    <row r="55" spans="1:32" ht="12.75">
      <c r="A55" s="17"/>
      <c r="B55" s="18"/>
      <c r="C55" s="19"/>
      <c r="D55" s="20"/>
      <c r="E55" s="19"/>
      <c r="F55" s="19"/>
      <c r="G55" s="20"/>
      <c r="H55" s="19"/>
      <c r="I55" s="19"/>
      <c r="J55" s="20"/>
      <c r="K55" s="19"/>
      <c r="L55" s="19"/>
      <c r="M55" s="20"/>
      <c r="N55" s="19"/>
      <c r="O55" s="19"/>
      <c r="P55" s="20"/>
      <c r="Q55" s="19"/>
      <c r="R55" s="19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19"/>
      <c r="AF55" s="19"/>
    </row>
    <row r="56" spans="1:32" ht="12.75">
      <c r="A56" s="17"/>
      <c r="B56" s="18"/>
      <c r="C56" s="19"/>
      <c r="D56" s="20"/>
      <c r="E56" s="19"/>
      <c r="F56" s="19"/>
      <c r="G56" s="20"/>
      <c r="H56" s="19"/>
      <c r="I56" s="19"/>
      <c r="J56" s="20"/>
      <c r="K56" s="19"/>
      <c r="L56" s="19"/>
      <c r="M56" s="20"/>
      <c r="N56" s="19"/>
      <c r="O56" s="19"/>
      <c r="P56" s="20"/>
      <c r="Q56" s="19"/>
      <c r="R56" s="19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19"/>
      <c r="AF56" s="19"/>
    </row>
    <row r="57" spans="1:32" ht="12.75">
      <c r="A57" s="17"/>
      <c r="B57" s="18"/>
      <c r="C57" s="19"/>
      <c r="D57" s="20"/>
      <c r="E57" s="19"/>
      <c r="F57" s="19"/>
      <c r="G57" s="20"/>
      <c r="H57" s="19"/>
      <c r="I57" s="19"/>
      <c r="J57" s="20"/>
      <c r="K57" s="19"/>
      <c r="L57" s="19"/>
      <c r="M57" s="20"/>
      <c r="N57" s="19"/>
      <c r="O57" s="19"/>
      <c r="P57" s="20"/>
      <c r="Q57" s="19"/>
      <c r="R57" s="19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19"/>
      <c r="AF57" s="19"/>
    </row>
    <row r="58" spans="1:32" ht="12.75">
      <c r="A58" s="17"/>
      <c r="B58" s="18"/>
      <c r="C58" s="19"/>
      <c r="D58" s="20"/>
      <c r="E58" s="19"/>
      <c r="F58" s="19"/>
      <c r="G58" s="20"/>
      <c r="H58" s="19"/>
      <c r="I58" s="19"/>
      <c r="J58" s="20"/>
      <c r="K58" s="19"/>
      <c r="L58" s="19"/>
      <c r="M58" s="20"/>
      <c r="N58" s="19"/>
      <c r="O58" s="19"/>
      <c r="P58" s="20"/>
      <c r="Q58" s="19"/>
      <c r="R58" s="19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19"/>
      <c r="AF58" s="19"/>
    </row>
    <row r="59" spans="1:32" ht="12.75">
      <c r="A59" s="17"/>
      <c r="B59" s="18"/>
      <c r="C59" s="19"/>
      <c r="D59" s="20"/>
      <c r="E59" s="19"/>
      <c r="F59" s="19"/>
      <c r="G59" s="20"/>
      <c r="H59" s="19"/>
      <c r="I59" s="19"/>
      <c r="J59" s="20"/>
      <c r="K59" s="19"/>
      <c r="L59" s="19"/>
      <c r="M59" s="20"/>
      <c r="N59" s="19"/>
      <c r="O59" s="19"/>
      <c r="P59" s="20"/>
      <c r="Q59" s="19"/>
      <c r="R59" s="19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19"/>
      <c r="AF59" s="19"/>
    </row>
    <row r="60" spans="1:32" ht="12.75">
      <c r="A60" s="17"/>
      <c r="B60" s="18"/>
      <c r="C60" s="19"/>
      <c r="D60" s="20"/>
      <c r="E60" s="19"/>
      <c r="F60" s="19"/>
      <c r="G60" s="20"/>
      <c r="H60" s="19"/>
      <c r="I60" s="19"/>
      <c r="J60" s="20"/>
      <c r="K60" s="19"/>
      <c r="L60" s="19"/>
      <c r="M60" s="20"/>
      <c r="N60" s="19"/>
      <c r="O60" s="19"/>
      <c r="P60" s="20"/>
      <c r="Q60" s="19"/>
      <c r="R60" s="19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19"/>
      <c r="AF60" s="19"/>
    </row>
    <row r="61" spans="1:32" ht="12.75">
      <c r="A61" s="17"/>
      <c r="B61" s="18"/>
      <c r="C61" s="19"/>
      <c r="D61" s="20"/>
      <c r="E61" s="19"/>
      <c r="F61" s="19"/>
      <c r="G61" s="20"/>
      <c r="H61" s="19"/>
      <c r="I61" s="19"/>
      <c r="J61" s="20"/>
      <c r="K61" s="19"/>
      <c r="L61" s="19"/>
      <c r="M61" s="20"/>
      <c r="N61" s="19"/>
      <c r="O61" s="19"/>
      <c r="P61" s="20"/>
      <c r="Q61" s="19"/>
      <c r="R61" s="19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19"/>
      <c r="AF61" s="19"/>
    </row>
    <row r="62" spans="1:32" ht="12.75">
      <c r="A62" s="17"/>
      <c r="B62" s="18"/>
      <c r="C62" s="19"/>
      <c r="D62" s="20"/>
      <c r="E62" s="19"/>
      <c r="F62" s="19"/>
      <c r="G62" s="20"/>
      <c r="H62" s="19"/>
      <c r="I62" s="19"/>
      <c r="J62" s="20"/>
      <c r="K62" s="19"/>
      <c r="L62" s="19"/>
      <c r="M62" s="20"/>
      <c r="N62" s="19"/>
      <c r="O62" s="19"/>
      <c r="P62" s="20"/>
      <c r="Q62" s="19"/>
      <c r="R62" s="19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19"/>
      <c r="AF62" s="19"/>
    </row>
    <row r="63" spans="1:32" ht="12.75">
      <c r="A63" s="17"/>
      <c r="B63" s="18"/>
      <c r="C63" s="19"/>
      <c r="D63" s="20"/>
      <c r="E63" s="19"/>
      <c r="F63" s="19"/>
      <c r="G63" s="20"/>
      <c r="H63" s="19"/>
      <c r="I63" s="19"/>
      <c r="J63" s="20"/>
      <c r="K63" s="19"/>
      <c r="L63" s="19"/>
      <c r="M63" s="20"/>
      <c r="N63" s="19"/>
      <c r="O63" s="19"/>
      <c r="P63" s="20"/>
      <c r="Q63" s="19"/>
      <c r="R63" s="19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19"/>
      <c r="AF63" s="19"/>
    </row>
    <row r="64" spans="1:32" ht="12.75">
      <c r="A64" s="17"/>
      <c r="B64" s="18"/>
      <c r="C64" s="19"/>
      <c r="D64" s="20"/>
      <c r="E64" s="19"/>
      <c r="F64" s="19"/>
      <c r="G64" s="20"/>
      <c r="H64" s="19"/>
      <c r="I64" s="19"/>
      <c r="J64" s="20"/>
      <c r="K64" s="19"/>
      <c r="L64" s="19"/>
      <c r="M64" s="20"/>
      <c r="N64" s="19"/>
      <c r="O64" s="19"/>
      <c r="P64" s="20"/>
      <c r="Q64" s="19"/>
      <c r="R64" s="19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19"/>
      <c r="AF64" s="19"/>
    </row>
    <row r="65" spans="1:32" ht="12.75">
      <c r="A65" s="17"/>
      <c r="B65" s="18"/>
      <c r="C65" s="19"/>
      <c r="D65" s="20"/>
      <c r="E65" s="19"/>
      <c r="F65" s="19"/>
      <c r="G65" s="20"/>
      <c r="H65" s="19"/>
      <c r="I65" s="19"/>
      <c r="J65" s="20"/>
      <c r="K65" s="19"/>
      <c r="L65" s="19"/>
      <c r="M65" s="20"/>
      <c r="N65" s="19"/>
      <c r="O65" s="19"/>
      <c r="P65" s="20"/>
      <c r="Q65" s="19"/>
      <c r="R65" s="19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19"/>
      <c r="AF65" s="19"/>
    </row>
    <row r="66" spans="1:32" ht="12.75">
      <c r="A66" s="17"/>
      <c r="B66" s="18"/>
      <c r="C66" s="19"/>
      <c r="D66" s="20"/>
      <c r="E66" s="19"/>
      <c r="F66" s="19"/>
      <c r="G66" s="20"/>
      <c r="H66" s="19"/>
      <c r="I66" s="19"/>
      <c r="J66" s="20"/>
      <c r="K66" s="19"/>
      <c r="L66" s="19"/>
      <c r="M66" s="20"/>
      <c r="N66" s="19"/>
      <c r="O66" s="19"/>
      <c r="P66" s="20"/>
      <c r="Q66" s="19"/>
      <c r="R66" s="19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19"/>
      <c r="AF66" s="19"/>
    </row>
    <row r="67" spans="1:32" ht="12.75">
      <c r="A67" s="17"/>
      <c r="B67" s="18"/>
      <c r="C67" s="19"/>
      <c r="D67" s="20"/>
      <c r="E67" s="19"/>
      <c r="F67" s="19"/>
      <c r="G67" s="20"/>
      <c r="H67" s="19"/>
      <c r="I67" s="19"/>
      <c r="J67" s="20"/>
      <c r="K67" s="19"/>
      <c r="L67" s="19"/>
      <c r="M67" s="20"/>
      <c r="N67" s="19"/>
      <c r="O67" s="19"/>
      <c r="P67" s="20"/>
      <c r="Q67" s="19"/>
      <c r="R67" s="19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19"/>
      <c r="AF67" s="19"/>
    </row>
    <row r="68" spans="1:32" ht="12.75">
      <c r="A68" s="17"/>
      <c r="B68" s="18"/>
      <c r="C68" s="19"/>
      <c r="D68" s="20"/>
      <c r="E68" s="19"/>
      <c r="F68" s="19"/>
      <c r="G68" s="20"/>
      <c r="H68" s="19"/>
      <c r="I68" s="19"/>
      <c r="J68" s="20"/>
      <c r="K68" s="19"/>
      <c r="L68" s="19"/>
      <c r="M68" s="20"/>
      <c r="N68" s="19"/>
      <c r="O68" s="19"/>
      <c r="P68" s="20"/>
      <c r="Q68" s="19"/>
      <c r="R68" s="19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19"/>
      <c r="AF68" s="19"/>
    </row>
    <row r="69" spans="1:32" ht="12.75">
      <c r="A69" s="17"/>
      <c r="B69" s="18"/>
      <c r="C69" s="19"/>
      <c r="D69" s="20"/>
      <c r="E69" s="19"/>
      <c r="F69" s="19"/>
      <c r="G69" s="20"/>
      <c r="H69" s="19"/>
      <c r="I69" s="19"/>
      <c r="J69" s="20"/>
      <c r="K69" s="19"/>
      <c r="L69" s="19"/>
      <c r="M69" s="20"/>
      <c r="N69" s="19"/>
      <c r="O69" s="19"/>
      <c r="P69" s="20"/>
      <c r="Q69" s="19"/>
      <c r="R69" s="19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19"/>
      <c r="AF69" s="19"/>
    </row>
    <row r="70" spans="1:32" ht="12.75">
      <c r="A70" s="17"/>
      <c r="B70" s="18"/>
      <c r="C70" s="19"/>
      <c r="D70" s="20"/>
      <c r="E70" s="19"/>
      <c r="F70" s="19"/>
      <c r="G70" s="20"/>
      <c r="H70" s="19"/>
      <c r="I70" s="19"/>
      <c r="J70" s="20"/>
      <c r="K70" s="19"/>
      <c r="L70" s="19"/>
      <c r="M70" s="20"/>
      <c r="N70" s="19"/>
      <c r="O70" s="19"/>
      <c r="P70" s="20"/>
      <c r="Q70" s="19"/>
      <c r="R70" s="19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19"/>
      <c r="AF70" s="19"/>
    </row>
    <row r="71" spans="1:32" ht="12.75">
      <c r="A71" s="17"/>
      <c r="B71" s="18"/>
      <c r="C71" s="19"/>
      <c r="D71" s="20"/>
      <c r="E71" s="19"/>
      <c r="F71" s="19"/>
      <c r="G71" s="20"/>
      <c r="H71" s="19"/>
      <c r="I71" s="19"/>
      <c r="J71" s="20"/>
      <c r="K71" s="19"/>
      <c r="L71" s="19"/>
      <c r="M71" s="20"/>
      <c r="N71" s="19"/>
      <c r="O71" s="19"/>
      <c r="P71" s="20"/>
      <c r="Q71" s="19"/>
      <c r="R71" s="19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19"/>
      <c r="AF71" s="19"/>
    </row>
    <row r="72" spans="1:32" ht="12.75">
      <c r="A72" s="17"/>
      <c r="B72" s="18"/>
      <c r="C72" s="19"/>
      <c r="D72" s="20"/>
      <c r="E72" s="19"/>
      <c r="F72" s="19"/>
      <c r="G72" s="20"/>
      <c r="H72" s="19"/>
      <c r="I72" s="19"/>
      <c r="J72" s="20"/>
      <c r="K72" s="19"/>
      <c r="L72" s="19"/>
      <c r="M72" s="20"/>
      <c r="N72" s="19"/>
      <c r="O72" s="19"/>
      <c r="P72" s="20"/>
      <c r="Q72" s="19"/>
      <c r="R72" s="19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19"/>
      <c r="AF72" s="19"/>
    </row>
    <row r="73" spans="1:32" ht="12.75">
      <c r="A73" s="17"/>
      <c r="B73" s="18"/>
      <c r="C73" s="19"/>
      <c r="D73" s="20"/>
      <c r="E73" s="19"/>
      <c r="F73" s="19"/>
      <c r="G73" s="20"/>
      <c r="H73" s="19"/>
      <c r="I73" s="19"/>
      <c r="J73" s="20"/>
      <c r="K73" s="19"/>
      <c r="L73" s="19"/>
      <c r="M73" s="20"/>
      <c r="N73" s="19"/>
      <c r="O73" s="19"/>
      <c r="P73" s="20"/>
      <c r="Q73" s="19"/>
      <c r="R73" s="19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19"/>
      <c r="AF73" s="19"/>
    </row>
    <row r="74" spans="1:32" ht="12.75">
      <c r="A74" s="17"/>
      <c r="B74" s="18"/>
      <c r="C74" s="19"/>
      <c r="D74" s="20"/>
      <c r="E74" s="19"/>
      <c r="F74" s="19"/>
      <c r="G74" s="20"/>
      <c r="H74" s="19"/>
      <c r="I74" s="19"/>
      <c r="J74" s="20"/>
      <c r="K74" s="19"/>
      <c r="L74" s="19"/>
      <c r="M74" s="20"/>
      <c r="N74" s="19"/>
      <c r="O74" s="19"/>
      <c r="P74" s="20"/>
      <c r="Q74" s="19"/>
      <c r="R74" s="19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19"/>
      <c r="AF74" s="19"/>
    </row>
    <row r="75" spans="1:32" ht="12.75">
      <c r="A75" s="17"/>
      <c r="B75" s="18"/>
      <c r="C75" s="19"/>
      <c r="D75" s="20"/>
      <c r="E75" s="19"/>
      <c r="F75" s="19"/>
      <c r="G75" s="20"/>
      <c r="H75" s="19"/>
      <c r="I75" s="19"/>
      <c r="J75" s="20"/>
      <c r="K75" s="19"/>
      <c r="L75" s="19"/>
      <c r="M75" s="20"/>
      <c r="N75" s="19"/>
      <c r="O75" s="19"/>
      <c r="P75" s="20"/>
      <c r="Q75" s="19"/>
      <c r="R75" s="19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19"/>
      <c r="AF75" s="19"/>
    </row>
    <row r="76" spans="1:32" ht="12.75">
      <c r="A76" s="17"/>
      <c r="B76" s="18"/>
      <c r="C76" s="19"/>
      <c r="D76" s="20"/>
      <c r="E76" s="19"/>
      <c r="F76" s="19"/>
      <c r="G76" s="20"/>
      <c r="H76" s="19"/>
      <c r="I76" s="19"/>
      <c r="J76" s="20"/>
      <c r="K76" s="19"/>
      <c r="L76" s="19"/>
      <c r="M76" s="20"/>
      <c r="N76" s="19"/>
      <c r="O76" s="19"/>
      <c r="P76" s="20"/>
      <c r="Q76" s="19"/>
      <c r="R76" s="19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19"/>
      <c r="AF76" s="19"/>
    </row>
    <row r="77" spans="1:32" ht="12.75">
      <c r="A77" s="17"/>
      <c r="B77" s="18"/>
      <c r="C77" s="19"/>
      <c r="D77" s="20"/>
      <c r="E77" s="19"/>
      <c r="F77" s="19"/>
      <c r="G77" s="20"/>
      <c r="H77" s="19"/>
      <c r="I77" s="19"/>
      <c r="J77" s="20"/>
      <c r="K77" s="19"/>
      <c r="L77" s="19"/>
      <c r="M77" s="20"/>
      <c r="N77" s="19"/>
      <c r="O77" s="19"/>
      <c r="P77" s="20"/>
      <c r="Q77" s="19"/>
      <c r="R77" s="19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19"/>
      <c r="AF77" s="19"/>
    </row>
    <row r="78" spans="1:32" ht="12.75">
      <c r="A78" s="17"/>
      <c r="B78" s="18"/>
      <c r="C78" s="19"/>
      <c r="D78" s="20"/>
      <c r="E78" s="19"/>
      <c r="F78" s="19"/>
      <c r="G78" s="20"/>
      <c r="H78" s="19"/>
      <c r="I78" s="19"/>
      <c r="J78" s="20"/>
      <c r="K78" s="19"/>
      <c r="L78" s="19"/>
      <c r="M78" s="20"/>
      <c r="N78" s="19"/>
      <c r="O78" s="19"/>
      <c r="P78" s="20"/>
      <c r="Q78" s="19"/>
      <c r="R78" s="19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19"/>
      <c r="AF78" s="19"/>
    </row>
    <row r="79" spans="1:32" ht="12.75">
      <c r="A79" s="17"/>
      <c r="B79" s="18"/>
      <c r="C79" s="19"/>
      <c r="D79" s="20"/>
      <c r="E79" s="19"/>
      <c r="F79" s="19"/>
      <c r="G79" s="20"/>
      <c r="H79" s="19"/>
      <c r="I79" s="19"/>
      <c r="J79" s="20"/>
      <c r="K79" s="19"/>
      <c r="L79" s="19"/>
      <c r="M79" s="20"/>
      <c r="N79" s="19"/>
      <c r="O79" s="19"/>
      <c r="P79" s="20"/>
      <c r="Q79" s="19"/>
      <c r="R79" s="19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19"/>
      <c r="AF79" s="19"/>
    </row>
    <row r="80" spans="1:32" ht="12.75">
      <c r="A80" s="17"/>
      <c r="B80" s="18"/>
      <c r="C80" s="19"/>
      <c r="D80" s="20"/>
      <c r="E80" s="19"/>
      <c r="F80" s="19"/>
      <c r="G80" s="20"/>
      <c r="H80" s="19"/>
      <c r="I80" s="19"/>
      <c r="J80" s="20"/>
      <c r="K80" s="19"/>
      <c r="L80" s="19"/>
      <c r="M80" s="20"/>
      <c r="N80" s="19"/>
      <c r="O80" s="19"/>
      <c r="P80" s="20"/>
      <c r="Q80" s="19"/>
      <c r="R80" s="19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19"/>
      <c r="AF80" s="19"/>
    </row>
    <row r="81" spans="1:32" ht="12.75">
      <c r="A81" s="17"/>
      <c r="B81" s="18"/>
      <c r="C81" s="19"/>
      <c r="D81" s="20"/>
      <c r="E81" s="19"/>
      <c r="F81" s="19"/>
      <c r="G81" s="20"/>
      <c r="H81" s="19"/>
      <c r="I81" s="19"/>
      <c r="J81" s="20"/>
      <c r="K81" s="19"/>
      <c r="L81" s="19"/>
      <c r="M81" s="20"/>
      <c r="N81" s="19"/>
      <c r="O81" s="19"/>
      <c r="P81" s="20"/>
      <c r="Q81" s="19"/>
      <c r="R81" s="19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19"/>
      <c r="AF81" s="19"/>
    </row>
    <row r="82" spans="1:32" ht="12.75">
      <c r="A82" s="17"/>
      <c r="B82" s="18"/>
      <c r="C82" s="19"/>
      <c r="D82" s="20"/>
      <c r="E82" s="19"/>
      <c r="F82" s="19"/>
      <c r="G82" s="20"/>
      <c r="H82" s="19"/>
      <c r="I82" s="19"/>
      <c r="J82" s="20"/>
      <c r="K82" s="19"/>
      <c r="L82" s="19"/>
      <c r="M82" s="20"/>
      <c r="N82" s="19"/>
      <c r="O82" s="19"/>
      <c r="P82" s="20"/>
      <c r="Q82" s="19"/>
      <c r="R82" s="19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19"/>
      <c r="AF82" s="19"/>
    </row>
    <row r="83" spans="1:32" ht="12.75">
      <c r="A83" s="17"/>
      <c r="B83" s="18"/>
      <c r="C83" s="19"/>
      <c r="D83" s="20"/>
      <c r="E83" s="19"/>
      <c r="F83" s="19"/>
      <c r="G83" s="20"/>
      <c r="H83" s="19"/>
      <c r="I83" s="19"/>
      <c r="J83" s="20"/>
      <c r="K83" s="19"/>
      <c r="L83" s="19"/>
      <c r="M83" s="20"/>
      <c r="N83" s="19"/>
      <c r="O83" s="19"/>
      <c r="P83" s="20"/>
      <c r="Q83" s="19"/>
      <c r="R83" s="19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19"/>
      <c r="AF83" s="19"/>
    </row>
    <row r="84" spans="1:32" ht="12.75">
      <c r="A84" s="17"/>
      <c r="B84" s="18"/>
      <c r="C84" s="19"/>
      <c r="D84" s="20"/>
      <c r="E84" s="19"/>
      <c r="F84" s="19"/>
      <c r="G84" s="20"/>
      <c r="H84" s="19"/>
      <c r="I84" s="19"/>
      <c r="J84" s="20"/>
      <c r="K84" s="19"/>
      <c r="L84" s="19"/>
      <c r="M84" s="20"/>
      <c r="N84" s="19"/>
      <c r="O84" s="19"/>
      <c r="P84" s="20"/>
      <c r="Q84" s="19"/>
      <c r="R84" s="19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19"/>
      <c r="AF84" s="19"/>
    </row>
    <row r="85" spans="1:32" ht="12.75">
      <c r="A85" s="17"/>
      <c r="B85" s="18"/>
      <c r="C85" s="19"/>
      <c r="D85" s="20"/>
      <c r="E85" s="19"/>
      <c r="F85" s="19"/>
      <c r="G85" s="20"/>
      <c r="H85" s="19"/>
      <c r="I85" s="19"/>
      <c r="J85" s="20"/>
      <c r="K85" s="19"/>
      <c r="L85" s="19"/>
      <c r="M85" s="20"/>
      <c r="N85" s="19"/>
      <c r="O85" s="19"/>
      <c r="P85" s="20"/>
      <c r="Q85" s="19"/>
      <c r="R85" s="19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19"/>
      <c r="AF85" s="19"/>
    </row>
    <row r="86" spans="1:32" ht="12.75">
      <c r="A86" s="17"/>
      <c r="B86" s="18"/>
      <c r="C86" s="19"/>
      <c r="D86" s="20"/>
      <c r="E86" s="19"/>
      <c r="F86" s="19"/>
      <c r="G86" s="20"/>
      <c r="H86" s="19"/>
      <c r="I86" s="19"/>
      <c r="J86" s="20"/>
      <c r="K86" s="19"/>
      <c r="L86" s="19"/>
      <c r="M86" s="20"/>
      <c r="N86" s="19"/>
      <c r="O86" s="19"/>
      <c r="P86" s="20"/>
      <c r="Q86" s="19"/>
      <c r="R86" s="19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19"/>
      <c r="AF86" s="19"/>
    </row>
    <row r="87" spans="1:32" ht="12.75">
      <c r="A87" s="17"/>
      <c r="B87" s="18"/>
      <c r="C87" s="19"/>
      <c r="D87" s="20"/>
      <c r="E87" s="19"/>
      <c r="F87" s="19"/>
      <c r="G87" s="20"/>
      <c r="H87" s="19"/>
      <c r="I87" s="19"/>
      <c r="J87" s="20"/>
      <c r="K87" s="19"/>
      <c r="L87" s="19"/>
      <c r="M87" s="20"/>
      <c r="N87" s="19"/>
      <c r="O87" s="19"/>
      <c r="P87" s="20"/>
      <c r="Q87" s="19"/>
      <c r="R87" s="19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19"/>
      <c r="AF87" s="19"/>
    </row>
    <row r="88" spans="1:32" ht="12.75">
      <c r="A88" s="17"/>
      <c r="B88" s="18"/>
      <c r="C88" s="19"/>
      <c r="D88" s="20"/>
      <c r="E88" s="19"/>
      <c r="F88" s="19"/>
      <c r="G88" s="20"/>
      <c r="H88" s="19"/>
      <c r="I88" s="19"/>
      <c r="J88" s="20"/>
      <c r="K88" s="19"/>
      <c r="L88" s="19"/>
      <c r="M88" s="20"/>
      <c r="N88" s="19"/>
      <c r="O88" s="19"/>
      <c r="P88" s="20"/>
      <c r="Q88" s="19"/>
      <c r="R88" s="19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19"/>
      <c r="AF88" s="19"/>
    </row>
    <row r="89" spans="1:32" ht="12.75">
      <c r="A89" s="17"/>
      <c r="B89" s="18"/>
      <c r="C89" s="19"/>
      <c r="D89" s="20"/>
      <c r="E89" s="19"/>
      <c r="F89" s="19"/>
      <c r="G89" s="20"/>
      <c r="H89" s="19"/>
      <c r="I89" s="19"/>
      <c r="J89" s="20"/>
      <c r="K89" s="19"/>
      <c r="L89" s="19"/>
      <c r="M89" s="20"/>
      <c r="N89" s="19"/>
      <c r="O89" s="19"/>
      <c r="P89" s="20"/>
      <c r="Q89" s="19"/>
      <c r="R89" s="19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19"/>
      <c r="AF89" s="19"/>
    </row>
    <row r="90" spans="1:32" ht="12.75">
      <c r="A90" s="17"/>
      <c r="B90" s="18"/>
      <c r="C90" s="19"/>
      <c r="D90" s="20"/>
      <c r="E90" s="19"/>
      <c r="F90" s="19"/>
      <c r="G90" s="20"/>
      <c r="H90" s="19"/>
      <c r="I90" s="19"/>
      <c r="J90" s="20"/>
      <c r="K90" s="19"/>
      <c r="L90" s="19"/>
      <c r="M90" s="20"/>
      <c r="N90" s="19"/>
      <c r="O90" s="19"/>
      <c r="P90" s="20"/>
      <c r="Q90" s="19"/>
      <c r="R90" s="19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19"/>
      <c r="AF90" s="19"/>
    </row>
    <row r="91" spans="1:32" ht="12.75">
      <c r="A91" s="17"/>
      <c r="B91" s="18"/>
      <c r="C91" s="19"/>
      <c r="D91" s="20"/>
      <c r="E91" s="19"/>
      <c r="F91" s="19"/>
      <c r="G91" s="20"/>
      <c r="H91" s="19"/>
      <c r="I91" s="19"/>
      <c r="J91" s="20"/>
      <c r="K91" s="19"/>
      <c r="L91" s="19"/>
      <c r="M91" s="20"/>
      <c r="N91" s="19"/>
      <c r="O91" s="19"/>
      <c r="P91" s="20"/>
      <c r="Q91" s="19"/>
      <c r="R91" s="19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19"/>
      <c r="AF91" s="19"/>
    </row>
    <row r="92" spans="1:32" ht="12.75">
      <c r="A92" s="17"/>
      <c r="B92" s="18"/>
      <c r="C92" s="19"/>
      <c r="D92" s="20"/>
      <c r="E92" s="19"/>
      <c r="F92" s="19"/>
      <c r="G92" s="20"/>
      <c r="H92" s="19"/>
      <c r="I92" s="19"/>
      <c r="J92" s="20"/>
      <c r="K92" s="19"/>
      <c r="L92" s="19"/>
      <c r="M92" s="20"/>
      <c r="N92" s="19"/>
      <c r="O92" s="19"/>
      <c r="P92" s="20"/>
      <c r="Q92" s="19"/>
      <c r="R92" s="19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19"/>
      <c r="AF92" s="19"/>
    </row>
    <row r="93" spans="1:32" ht="12.75">
      <c r="A93" s="17"/>
      <c r="B93" s="18"/>
      <c r="C93" s="19"/>
      <c r="D93" s="20"/>
      <c r="E93" s="19"/>
      <c r="F93" s="19"/>
      <c r="G93" s="20"/>
      <c r="H93" s="19"/>
      <c r="I93" s="19"/>
      <c r="J93" s="20"/>
      <c r="K93" s="19"/>
      <c r="L93" s="19"/>
      <c r="M93" s="20"/>
      <c r="N93" s="19"/>
      <c r="O93" s="19"/>
      <c r="P93" s="20"/>
      <c r="Q93" s="19"/>
      <c r="R93" s="19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19"/>
      <c r="AF93" s="19"/>
    </row>
    <row r="94" spans="1:32" ht="12.75">
      <c r="A94" s="17"/>
      <c r="B94" s="18"/>
      <c r="C94" s="19"/>
      <c r="D94" s="20"/>
      <c r="E94" s="19"/>
      <c r="F94" s="19"/>
      <c r="G94" s="20"/>
      <c r="H94" s="19"/>
      <c r="I94" s="19"/>
      <c r="J94" s="20"/>
      <c r="K94" s="19"/>
      <c r="L94" s="19"/>
      <c r="M94" s="20"/>
      <c r="N94" s="19"/>
      <c r="O94" s="19"/>
      <c r="P94" s="20"/>
      <c r="Q94" s="19"/>
      <c r="R94" s="19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19"/>
      <c r="AF94" s="19"/>
    </row>
    <row r="95" spans="1:32" ht="12.75">
      <c r="A95" s="17"/>
      <c r="B95" s="18"/>
      <c r="C95" s="19"/>
      <c r="D95" s="20"/>
      <c r="E95" s="19"/>
      <c r="F95" s="19"/>
      <c r="G95" s="20"/>
      <c r="H95" s="19"/>
      <c r="I95" s="19"/>
      <c r="J95" s="20"/>
      <c r="K95" s="19"/>
      <c r="L95" s="19"/>
      <c r="M95" s="20"/>
      <c r="N95" s="19"/>
      <c r="O95" s="19"/>
      <c r="P95" s="20"/>
      <c r="Q95" s="19"/>
      <c r="R95" s="19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19"/>
      <c r="AF95" s="19"/>
    </row>
    <row r="96" spans="1:32" ht="12.75">
      <c r="A96" s="17"/>
      <c r="B96" s="18"/>
      <c r="C96" s="19"/>
      <c r="D96" s="20"/>
      <c r="E96" s="19"/>
      <c r="F96" s="19"/>
      <c r="G96" s="20"/>
      <c r="H96" s="19"/>
      <c r="I96" s="19"/>
      <c r="J96" s="20"/>
      <c r="K96" s="19"/>
      <c r="L96" s="19"/>
      <c r="M96" s="20"/>
      <c r="N96" s="19"/>
      <c r="O96" s="19"/>
      <c r="P96" s="20"/>
      <c r="Q96" s="19"/>
      <c r="R96" s="19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19"/>
      <c r="AF96" s="19"/>
    </row>
    <row r="97" spans="1:32" ht="12.75">
      <c r="A97" s="17"/>
      <c r="B97" s="18"/>
      <c r="C97" s="19"/>
      <c r="D97" s="20"/>
      <c r="E97" s="19"/>
      <c r="F97" s="19"/>
      <c r="G97" s="20"/>
      <c r="H97" s="19"/>
      <c r="I97" s="19"/>
      <c r="J97" s="20"/>
      <c r="K97" s="19"/>
      <c r="L97" s="19"/>
      <c r="M97" s="20"/>
      <c r="N97" s="19"/>
      <c r="O97" s="19"/>
      <c r="P97" s="20"/>
      <c r="Q97" s="19"/>
      <c r="R97" s="19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19"/>
      <c r="AF97" s="19"/>
    </row>
    <row r="98" spans="1:32" ht="12.75">
      <c r="A98" s="17"/>
      <c r="B98" s="18"/>
      <c r="C98" s="19"/>
      <c r="D98" s="20"/>
      <c r="E98" s="19"/>
      <c r="F98" s="19"/>
      <c r="G98" s="20"/>
      <c r="H98" s="19"/>
      <c r="I98" s="19"/>
      <c r="J98" s="20"/>
      <c r="K98" s="19"/>
      <c r="L98" s="19"/>
      <c r="M98" s="20"/>
      <c r="N98" s="19"/>
      <c r="O98" s="19"/>
      <c r="P98" s="20"/>
      <c r="Q98" s="19"/>
      <c r="R98" s="19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19"/>
      <c r="AF98" s="19"/>
    </row>
    <row r="99" spans="1:32" ht="12.75">
      <c r="A99" s="17"/>
      <c r="B99" s="18"/>
      <c r="C99" s="19"/>
      <c r="D99" s="20"/>
      <c r="E99" s="19"/>
      <c r="F99" s="19"/>
      <c r="G99" s="20"/>
      <c r="H99" s="19"/>
      <c r="I99" s="19"/>
      <c r="J99" s="20"/>
      <c r="K99" s="19"/>
      <c r="L99" s="19"/>
      <c r="M99" s="20"/>
      <c r="N99" s="19"/>
      <c r="O99" s="19"/>
      <c r="P99" s="20"/>
      <c r="Q99" s="19"/>
      <c r="R99" s="19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19"/>
      <c r="AF99" s="19"/>
    </row>
    <row r="100" spans="1:32" ht="12.75">
      <c r="A100" s="17"/>
      <c r="B100" s="18"/>
      <c r="C100" s="19"/>
      <c r="D100" s="20"/>
      <c r="E100" s="19"/>
      <c r="F100" s="19"/>
      <c r="G100" s="20"/>
      <c r="H100" s="19"/>
      <c r="I100" s="19"/>
      <c r="J100" s="20"/>
      <c r="K100" s="19"/>
      <c r="L100" s="19"/>
      <c r="M100" s="20"/>
      <c r="N100" s="19"/>
      <c r="O100" s="19"/>
      <c r="P100" s="20"/>
      <c r="Q100" s="19"/>
      <c r="R100" s="19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19"/>
      <c r="AF100" s="19"/>
    </row>
  </sheetData>
  <mergeCells count="26">
    <mergeCell ref="J46:K46"/>
    <mergeCell ref="M46:N46"/>
    <mergeCell ref="P47:Q47"/>
    <mergeCell ref="D48:E48"/>
    <mergeCell ref="G48:H48"/>
    <mergeCell ref="J48:K48"/>
    <mergeCell ref="M48:N48"/>
    <mergeCell ref="P48:Q48"/>
    <mergeCell ref="D47:E47"/>
    <mergeCell ref="G47:H47"/>
    <mergeCell ref="J47:K47"/>
    <mergeCell ref="M47:N47"/>
    <mergeCell ref="D3:E3"/>
    <mergeCell ref="G3:H3"/>
    <mergeCell ref="D46:E46"/>
    <mergeCell ref="G46:H46"/>
    <mergeCell ref="J3:K3"/>
    <mergeCell ref="M3:N3"/>
    <mergeCell ref="P46:Q46"/>
    <mergeCell ref="D5:Q5"/>
    <mergeCell ref="P3:Q3"/>
    <mergeCell ref="D4:E4"/>
    <mergeCell ref="G4:H4"/>
    <mergeCell ref="J4:K4"/>
    <mergeCell ref="M4:N4"/>
    <mergeCell ref="P4:Q4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Plant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DeBen</dc:creator>
  <cp:keywords/>
  <dc:description/>
  <cp:lastModifiedBy>giannini</cp:lastModifiedBy>
  <cp:lastPrinted>2007-12-12T22:34:28Z</cp:lastPrinted>
  <dcterms:created xsi:type="dcterms:W3CDTF">2007-11-05T18:11:11Z</dcterms:created>
  <dcterms:modified xsi:type="dcterms:W3CDTF">2007-12-12T22:41:06Z</dcterms:modified>
  <cp:category/>
  <cp:version/>
  <cp:contentType/>
  <cp:contentStatus/>
</cp:coreProperties>
</file>